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35.30.99\share\宣伝販売Ｇ\令和３年度\13_ダイエー\商談会\"/>
    </mc:Choice>
  </mc:AlternateContent>
  <bookViews>
    <workbookView xWindow="0" yWindow="0" windowWidth="11520" windowHeight="9075" tabRatio="658" firstSheet="2" activeTab="2"/>
  </bookViews>
  <sheets>
    <sheet name="2014年度版" sheetId="33" state="hidden" r:id="rId1"/>
    <sheet name="2014年度版 (2)" sheetId="36" state="hidden" r:id="rId2"/>
    <sheet name="担当者名" sheetId="49" r:id="rId3"/>
    <sheet name="商品リスト" sheetId="47" r:id="rId4"/>
    <sheet name="写真台帳" sheetId="4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123Graph_A" localSheetId="1" hidden="1">[1]基本cvs動向!#REF!</definedName>
    <definedName name="__123Graph_A" hidden="1">[1]基本cvs動向!#REF!</definedName>
    <definedName name="__123Graph_APET週販" localSheetId="1" hidden="1">[1]基本cvs動向!#REF!</definedName>
    <definedName name="__123Graph_APET週販" hidden="1">[1]基本cvs動向!#REF!</definedName>
    <definedName name="__123Graph_Aｻｲｽﾞ" localSheetId="1" hidden="1">[2]ｷﾞﾌﾄ・ﾃﾅﾝﾄ除く!#REF!</definedName>
    <definedName name="__123Graph_Aｻｲｽﾞ" hidden="1">[2]ｷﾞﾌﾄ・ﾃﾅﾝﾄ除く!#REF!</definedName>
    <definedName name="__123Graph_Aシェア" localSheetId="1" hidden="1">[2]ｷﾞﾌﾄ・ﾃﾅﾝﾄ除く!#REF!</definedName>
    <definedName name="__123Graph_Aシェア" hidden="1">[2]ｷﾞﾌﾄ・ﾃﾅﾝﾄ除く!#REF!</definedName>
    <definedName name="__123Graph_Aにんじんｼｪｱ動向" localSheetId="1" hidden="1">[3]基本cvs動向!#REF!</definedName>
    <definedName name="__123Graph_Aにんじんｼｪｱ動向" hidden="1">[3]基本cvs動向!#REF!</definedName>
    <definedName name="__123Graph_A缶週販" localSheetId="1" hidden="1">[1]基本cvs動向!#REF!</definedName>
    <definedName name="__123Graph_A缶週販" hidden="1">[1]基本cvs動向!#REF!</definedName>
    <definedName name="__123Graph_A種類別ｼｪｱ動向" localSheetId="1" hidden="1">[1]基本cvs動向!#REF!</definedName>
    <definedName name="__123Graph_A種類別ｼｪｱ動向" hidden="1">[1]基本cvs動向!#REF!</definedName>
    <definedName name="__123Graph_A人口" localSheetId="1" hidden="1">[2]ｷﾞﾌﾄ・ﾃﾅﾝﾄ除く!#REF!</definedName>
    <definedName name="__123Graph_A人口" hidden="1">[2]ｷﾞﾌﾄ・ﾃﾅﾝﾄ除く!#REF!</definedName>
    <definedName name="__123Graph_A世帯" localSheetId="1" hidden="1">[2]ｷﾞﾌﾄ・ﾃﾅﾝﾄ除く!#REF!</definedName>
    <definedName name="__123Graph_A世帯" hidden="1">[2]ｷﾞﾌﾄ・ﾃﾅﾝﾄ除く!#REF!</definedName>
    <definedName name="__123Graph_A売上" localSheetId="1" hidden="1">[2]ｷﾞﾌﾄ・ﾃﾅﾝﾄ除く!#REF!</definedName>
    <definedName name="__123Graph_A売上" hidden="1">[2]ｷﾞﾌﾄ・ﾃﾅﾝﾄ除く!#REF!</definedName>
    <definedName name="__123Graph_A野菜ｼｪｱ動向" localSheetId="1" hidden="1">[1]基本cvs動向!#REF!</definedName>
    <definedName name="__123Graph_A野菜ｼｪｱ動向" hidden="1">[1]基本cvs動向!#REF!</definedName>
    <definedName name="__123Graph_A野菜動向" localSheetId="1" hidden="1">[1]基本cvs動向!#REF!</definedName>
    <definedName name="__123Graph_A野菜動向" hidden="1">[1]基本cvs動向!#REF!</definedName>
    <definedName name="__123Graph_B" localSheetId="1" hidden="1">[1]基本cvs動向!#REF!</definedName>
    <definedName name="__123Graph_B" hidden="1">[1]基本cvs動向!#REF!</definedName>
    <definedName name="__123Graph_BPET週販" localSheetId="1" hidden="1">[1]基本cvs動向!#REF!</definedName>
    <definedName name="__123Graph_BPET週販" hidden="1">[1]基本cvs動向!#REF!</definedName>
    <definedName name="__123Graph_Bにんじんｼｪｱ動向" localSheetId="1" hidden="1">[3]基本cvs動向!#REF!</definedName>
    <definedName name="__123Graph_Bにんじんｼｪｱ動向" hidden="1">[3]基本cvs動向!#REF!</definedName>
    <definedName name="__123Graph_B缶週販" localSheetId="1" hidden="1">[1]基本cvs動向!#REF!</definedName>
    <definedName name="__123Graph_B缶週販" hidden="1">[1]基本cvs動向!#REF!</definedName>
    <definedName name="__123Graph_B種類別ｼｪｱ動向" localSheetId="1" hidden="1">[1]基本cvs動向!#REF!</definedName>
    <definedName name="__123Graph_B種類別ｼｪｱ動向" hidden="1">[1]基本cvs動向!#REF!</definedName>
    <definedName name="__123Graph_B野菜ｼｪｱ動向" localSheetId="1" hidden="1">[1]基本cvs動向!#REF!</definedName>
    <definedName name="__123Graph_B野菜ｼｪｱ動向" hidden="1">[1]基本cvs動向!#REF!</definedName>
    <definedName name="__123Graph_B野菜動向" localSheetId="1" hidden="1">[1]基本cvs動向!#REF!</definedName>
    <definedName name="__123Graph_B野菜動向" hidden="1">[1]基本cvs動向!#REF!</definedName>
    <definedName name="__123Graph_C" localSheetId="1" hidden="1">[1]基本cvs動向!#REF!</definedName>
    <definedName name="__123Graph_C" hidden="1">[1]基本cvs動向!#REF!</definedName>
    <definedName name="__123Graph_CPET週販" localSheetId="1" hidden="1">[1]基本cvs動向!#REF!</definedName>
    <definedName name="__123Graph_CPET週販" hidden="1">[1]基本cvs動向!#REF!</definedName>
    <definedName name="__123Graph_Cにんじんｼｪｱ動向" localSheetId="1" hidden="1">[3]基本cvs動向!#REF!</definedName>
    <definedName name="__123Graph_Cにんじんｼｪｱ動向" hidden="1">[3]基本cvs動向!#REF!</definedName>
    <definedName name="__123Graph_C缶週販" localSheetId="1" hidden="1">[1]基本cvs動向!#REF!</definedName>
    <definedName name="__123Graph_C缶週販" hidden="1">[1]基本cvs動向!#REF!</definedName>
    <definedName name="__123Graph_C種類別ｼｪｱ動向" localSheetId="1" hidden="1">[1]基本cvs動向!#REF!</definedName>
    <definedName name="__123Graph_C種類別ｼｪｱ動向" hidden="1">[1]基本cvs動向!#REF!</definedName>
    <definedName name="__123Graph_C野菜ｼｪｱ動向" localSheetId="1" hidden="1">[1]基本cvs動向!#REF!</definedName>
    <definedName name="__123Graph_C野菜ｼｪｱ動向" hidden="1">[1]基本cvs動向!#REF!</definedName>
    <definedName name="__123Graph_C野菜動向" localSheetId="1" hidden="1">[1]基本cvs動向!#REF!</definedName>
    <definedName name="__123Graph_C野菜動向" hidden="1">[1]基本cvs動向!#REF!</definedName>
    <definedName name="__123Graph_D" localSheetId="1" hidden="1">[1]基本cvs動向!#REF!</definedName>
    <definedName name="__123Graph_D" hidden="1">[1]基本cvs動向!#REF!</definedName>
    <definedName name="__123Graph_DPET週販" localSheetId="1" hidden="1">[4]量販店動向1!#REF!</definedName>
    <definedName name="__123Graph_DPET週販" hidden="1">[4]量販店動向1!#REF!</definedName>
    <definedName name="__123Graph_D缶週販" localSheetId="1" hidden="1">[5]基本量販店動向!#REF!</definedName>
    <definedName name="__123Graph_D缶週販" hidden="1">[5]基本量販店動向!#REF!</definedName>
    <definedName name="__123Graph_D種類別ｼｪｱ動向" localSheetId="1" hidden="1">[1]基本cvs動向!#REF!</definedName>
    <definedName name="__123Graph_D種類別ｼｪｱ動向" hidden="1">[1]基本cvs動向!#REF!</definedName>
    <definedName name="__123Graph_D野菜動向" localSheetId="1" hidden="1">[1]基本cvs動向!#REF!</definedName>
    <definedName name="__123Graph_D野菜動向" hidden="1">[1]基本cvs動向!#REF!</definedName>
    <definedName name="__123Graph_LBL_A" localSheetId="1" hidden="1">[1]基本cvs動向!#REF!</definedName>
    <definedName name="__123Graph_LBL_A" hidden="1">[1]基本cvs動向!#REF!</definedName>
    <definedName name="__123Graph_LBL_APET週販" localSheetId="1" hidden="1">[1]基本cvs動向!#REF!</definedName>
    <definedName name="__123Graph_LBL_APET週販" hidden="1">[1]基本cvs動向!#REF!</definedName>
    <definedName name="__123Graph_LBL_Aにんじんｼｪｱ動向" localSheetId="1" hidden="1">[3]基本cvs動向!#REF!</definedName>
    <definedName name="__123Graph_LBL_Aにんじんｼｪｱ動向" hidden="1">[3]基本cvs動向!#REF!</definedName>
    <definedName name="__123Graph_LBL_A缶週販" localSheetId="1" hidden="1">[1]基本cvs動向!#REF!</definedName>
    <definedName name="__123Graph_LBL_A缶週販" hidden="1">[1]基本cvs動向!#REF!</definedName>
    <definedName name="__123Graph_LBL_A種類別ｼｪｱ動向" localSheetId="1" hidden="1">[1]基本cvs動向!#REF!</definedName>
    <definedName name="__123Graph_LBL_A種類別ｼｪｱ動向" hidden="1">[1]基本cvs動向!#REF!</definedName>
    <definedName name="__123Graph_LBL_A野菜ｼｪｱ動向" localSheetId="1" hidden="1">[1]基本cvs動向!#REF!</definedName>
    <definedName name="__123Graph_LBL_A野菜ｼｪｱ動向" hidden="1">[1]基本cvs動向!#REF!</definedName>
    <definedName name="__123Graph_LBL_A野菜動向" localSheetId="1" hidden="1">[1]基本cvs動向!#REF!</definedName>
    <definedName name="__123Graph_LBL_A野菜動向" hidden="1">[1]基本cvs動向!#REF!</definedName>
    <definedName name="__123Graph_LBL_B" localSheetId="1" hidden="1">[1]基本cvs動向!#REF!</definedName>
    <definedName name="__123Graph_LBL_B" hidden="1">[1]基本cvs動向!#REF!</definedName>
    <definedName name="__123Graph_LBL_BPET週販" localSheetId="1" hidden="1">[1]基本cvs動向!#REF!</definedName>
    <definedName name="__123Graph_LBL_BPET週販" hidden="1">[1]基本cvs動向!#REF!</definedName>
    <definedName name="__123Graph_LBL_Bにんじんｼｪｱ動向" localSheetId="1" hidden="1">[3]基本cvs動向!#REF!</definedName>
    <definedName name="__123Graph_LBL_Bにんじんｼｪｱ動向" hidden="1">[3]基本cvs動向!#REF!</definedName>
    <definedName name="__123Graph_LBL_B缶週販" localSheetId="1" hidden="1">[1]基本cvs動向!#REF!</definedName>
    <definedName name="__123Graph_LBL_B缶週販" hidden="1">[1]基本cvs動向!#REF!</definedName>
    <definedName name="__123Graph_LBL_B種類別ｼｪｱ動向" localSheetId="1" hidden="1">[1]基本cvs動向!#REF!</definedName>
    <definedName name="__123Graph_LBL_B種類別ｼｪｱ動向" hidden="1">[1]基本cvs動向!#REF!</definedName>
    <definedName name="__123Graph_LBL_B野菜ｼｪｱ動向" localSheetId="1" hidden="1">[1]基本cvs動向!#REF!</definedName>
    <definedName name="__123Graph_LBL_B野菜ｼｪｱ動向" hidden="1">[1]基本cvs動向!#REF!</definedName>
    <definedName name="__123Graph_LBL_B野菜動向" localSheetId="1" hidden="1">[1]基本cvs動向!#REF!</definedName>
    <definedName name="__123Graph_LBL_B野菜動向" hidden="1">[1]基本cvs動向!#REF!</definedName>
    <definedName name="__123Graph_LBL_C" localSheetId="1" hidden="1">[1]基本cvs動向!#REF!</definedName>
    <definedName name="__123Graph_LBL_C" hidden="1">[1]基本cvs動向!#REF!</definedName>
    <definedName name="__123Graph_LBL_CPET週販" localSheetId="1" hidden="1">[1]基本cvs動向!#REF!</definedName>
    <definedName name="__123Graph_LBL_CPET週販" hidden="1">[1]基本cvs動向!#REF!</definedName>
    <definedName name="__123Graph_LBL_Cにんじんｼｪｱ動向" localSheetId="1" hidden="1">[3]基本cvs動向!#REF!</definedName>
    <definedName name="__123Graph_LBL_Cにんじんｼｪｱ動向" hidden="1">[3]基本cvs動向!#REF!</definedName>
    <definedName name="__123Graph_LBL_C缶週販" localSheetId="1" hidden="1">[1]基本cvs動向!#REF!</definedName>
    <definedName name="__123Graph_LBL_C缶週販" hidden="1">[1]基本cvs動向!#REF!</definedName>
    <definedName name="__123Graph_LBL_C種類別ｼｪｱ動向" localSheetId="1" hidden="1">[1]基本cvs動向!#REF!</definedName>
    <definedName name="__123Graph_LBL_C種類別ｼｪｱ動向" hidden="1">[1]基本cvs動向!#REF!</definedName>
    <definedName name="__123Graph_LBL_C野菜ｼｪｱ動向" localSheetId="1" hidden="1">[1]基本cvs動向!#REF!</definedName>
    <definedName name="__123Graph_LBL_C野菜ｼｪｱ動向" hidden="1">[1]基本cvs動向!#REF!</definedName>
    <definedName name="__123Graph_LBL_C野菜動向" localSheetId="1" hidden="1">[1]基本cvs動向!#REF!</definedName>
    <definedName name="__123Graph_LBL_C野菜動向" hidden="1">[1]基本cvs動向!#REF!</definedName>
    <definedName name="__123Graph_LBL_D" localSheetId="1" hidden="1">[1]基本cvs動向!#REF!</definedName>
    <definedName name="__123Graph_LBL_D" hidden="1">[1]基本cvs動向!#REF!</definedName>
    <definedName name="__123Graph_LBL_DPET週販" localSheetId="1" hidden="1">[4]量販店動向1!#REF!</definedName>
    <definedName name="__123Graph_LBL_DPET週販" hidden="1">[4]量販店動向1!#REF!</definedName>
    <definedName name="__123Graph_LBL_D缶週販" localSheetId="1" hidden="1">[5]基本量販店動向!#REF!</definedName>
    <definedName name="__123Graph_LBL_D缶週販" hidden="1">[5]基本量販店動向!#REF!</definedName>
    <definedName name="__123Graph_LBL_D種類別ｼｪｱ動向" localSheetId="1" hidden="1">[1]基本cvs動向!#REF!</definedName>
    <definedName name="__123Graph_LBL_D種類別ｼｪｱ動向" hidden="1">[1]基本cvs動向!#REF!</definedName>
    <definedName name="__123Graph_LBL_D野菜動向" localSheetId="1" hidden="1">[1]基本cvs動向!#REF!</definedName>
    <definedName name="__123Graph_LBL_D野菜動向" hidden="1">[1]基本cvs動向!#REF!</definedName>
    <definedName name="__123Graph_X" localSheetId="1" hidden="1">[1]基本cvs動向!#REF!</definedName>
    <definedName name="__123Graph_X" hidden="1">[1]基本cvs動向!#REF!</definedName>
    <definedName name="__123Graph_XPET週販" localSheetId="1" hidden="1">[1]基本cvs動向!#REF!</definedName>
    <definedName name="__123Graph_XPET週販" hidden="1">[1]基本cvs動向!#REF!</definedName>
    <definedName name="__123Graph_Xにんじんｼｪｱ動向" localSheetId="1" hidden="1">[3]基本cvs動向!#REF!</definedName>
    <definedName name="__123Graph_Xにんじんｼｪｱ動向" hidden="1">[3]基本cvs動向!#REF!</definedName>
    <definedName name="__123Graph_X缶週販" localSheetId="1" hidden="1">[1]基本cvs動向!#REF!</definedName>
    <definedName name="__123Graph_X缶週販" hidden="1">[1]基本cvs動向!#REF!</definedName>
    <definedName name="__123Graph_X種類別ｼｪｱ動向" localSheetId="1" hidden="1">[1]基本cvs動向!#REF!</definedName>
    <definedName name="__123Graph_X種類別ｼｪｱ動向" hidden="1">[1]基本cvs動向!#REF!</definedName>
    <definedName name="__123Graph_X野菜ｼｪｱ動向" localSheetId="1" hidden="1">[1]基本cvs動向!#REF!</definedName>
    <definedName name="__123Graph_X野菜ｼｪｱ動向" hidden="1">[1]基本cvs動向!#REF!</definedName>
    <definedName name="__123Graph_X野菜動向" localSheetId="1" hidden="1">[1]基本cvs動向!#REF!</definedName>
    <definedName name="__123Graph_X野菜動向" hidden="1">[1]基本cvs動向!#REF!</definedName>
    <definedName name="_1___123Graph_Aｸﾞﾗﾌ_1" hidden="1">[6]データ入力!$C$15:$C$39</definedName>
    <definedName name="_10___123Graph_Bｸﾞﾗﾌ_5" hidden="1">[6]データ入力!$N$32:$N$39</definedName>
    <definedName name="_100I8_">'[7]IN（丸）'!#REF!</definedName>
    <definedName name="_101I9_" localSheetId="1">'[7]IN（丸）'!#REF!</definedName>
    <definedName name="_102I9_">'[7]IN（丸）'!#REF!</definedName>
    <definedName name="_103J1_" localSheetId="1">'[7]IN（丸）'!#REF!</definedName>
    <definedName name="_104J1_">'[7]IN（丸）'!#REF!</definedName>
    <definedName name="_105商品ｺｰﾄ">[8]商品ｺｰﾄﾞ一覧!$B$6:$G$335</definedName>
    <definedName name="_11___123Graph_Cｸﾞﾗﾌ_3" hidden="1">[6]データ入力!$I$15:$I$39</definedName>
    <definedName name="_12___123Graph_Cｸﾞﾗﾌ_4" hidden="1">[6]データ入力!$L$15:$L$39</definedName>
    <definedName name="_13___123Graph_Cｸﾞﾗﾌ_5" hidden="1">[6]データ入力!$O$32:$O$39</definedName>
    <definedName name="_14___123Graph_Xｸﾞﾗﾌ_1" hidden="1">[6]データ入力!$B$15:$B$39</definedName>
    <definedName name="_15___123Graph_Xｸﾞﾗﾌ_2" hidden="1">[6]データ入力!$B$15:$B$39</definedName>
    <definedName name="_16___123Graph_Xｸﾞﾗﾌ_3" hidden="1">[6]データ入力!$B$15:$B$39</definedName>
    <definedName name="_17___123Graph_Xｸﾞﾗﾌ_4" hidden="1">[6]データ入力!$B$15:$B$39</definedName>
    <definedName name="_18___123Graph_Xｸﾞﾗﾌ_5" hidden="1">[6]データ入力!$B$32:$B$39</definedName>
    <definedName name="_19__123Graph_Aｷｬﾛｯﾄ_ｼｪｱ動向" localSheetId="1" hidden="1">#REF!</definedName>
    <definedName name="_2___123Graph_Aｸﾞﾗﾌ_2" hidden="1">[6]データ入力!$E$15:$E$39</definedName>
    <definedName name="_20__123Graph_Aｷｬﾛｯﾄ_ｼｪｱ動向" hidden="1">#REF!</definedName>
    <definedName name="_21__123Graph_Aｸﾞﾗﾌ_1" localSheetId="1" hidden="1">[3]基本量販店動向!#REF!</definedName>
    <definedName name="_22__123Graph_Aｸﾞﾗﾌ_1" hidden="1">[3]基本量販店動向!#REF!</definedName>
    <definedName name="_23__123Graph_Aｸﾞﾗﾌ_2" localSheetId="0" hidden="1">[6]データ入力!$E$15:$E$39</definedName>
    <definedName name="_24__123Graph_Aｸﾞﾗﾌ_2" localSheetId="1" hidden="1">[6]データ入力!$E$15:$E$39</definedName>
    <definedName name="_27__123Graph_Aｸﾞﾗﾌ_2" localSheetId="4" hidden="1">[6]データ入力!$E$15:$E$39</definedName>
    <definedName name="_3___123Graph_Aｸﾞﾗﾌ_3" hidden="1">[6]データ入力!$G$15:$G$39</definedName>
    <definedName name="_30__123Graph_Aｸﾞﾗﾌ_2" hidden="1">#REF!</definedName>
    <definedName name="_31__123Graph_Aｸﾞﾗﾌ_3" hidden="1">[6]データ入力!$G$15:$G$39</definedName>
    <definedName name="_32__123Graph_Aｸﾞﾗﾌ_4" hidden="1">[6]データ入力!$J$15:$J$39</definedName>
    <definedName name="_33__123Graph_Aｸﾞﾗﾌ_5" hidden="1">[6]データ入力!$M$32:$M$39</definedName>
    <definedName name="_34__123Graph_Bｷｬﾛｯﾄ_ｼｪｱ動向" localSheetId="1" hidden="1">#REF!</definedName>
    <definedName name="_35__123Graph_Bｷｬﾛｯﾄ_ｼｪｱ動向" hidden="1">#REF!</definedName>
    <definedName name="_36__123Graph_Bｸﾞﾗﾌ_1" localSheetId="0" hidden="1">[6]データ入力!$D$15:$D$39</definedName>
    <definedName name="_37__123Graph_Bｸﾞﾗﾌ_1" localSheetId="1" hidden="1">[6]データ入力!$D$15:$D$39</definedName>
    <definedName name="_4___123Graph_Aｸﾞﾗﾌ_4" hidden="1">[6]データ入力!$J$15:$J$39</definedName>
    <definedName name="_40__123Graph_Bｸﾞﾗﾌ_1" localSheetId="4" hidden="1">[6]データ入力!$D$15:$D$39</definedName>
    <definedName name="_43__123Graph_Bｸﾞﾗﾌ_1" hidden="1">[9]P1実績①!#REF!</definedName>
    <definedName name="_44__123Graph_Bｸﾞﾗﾌ_2" localSheetId="0" hidden="1">[6]データ入力!$F$15:$F$39</definedName>
    <definedName name="_45__123Graph_Bｸﾞﾗﾌ_2" localSheetId="1" hidden="1">[6]データ入力!$F$15:$F$39</definedName>
    <definedName name="_48__123Graph_Bｸﾞﾗﾌ_2" localSheetId="4" hidden="1">[6]データ入力!$F$15:$F$39</definedName>
    <definedName name="_5___123Graph_Aｸﾞﾗﾌ_5" hidden="1">[6]データ入力!$M$32:$M$39</definedName>
    <definedName name="_51__123Graph_Bｸﾞﾗﾌ_2" hidden="1">#REF!</definedName>
    <definedName name="_52__123Graph_Bｸﾞﾗﾌ_3" hidden="1">[6]データ入力!$H$15:$H$39</definedName>
    <definedName name="_53__123Graph_Bｸﾞﾗﾌ_4" hidden="1">[6]データ入力!$K$15:$K$39</definedName>
    <definedName name="_54__123Graph_Bｸﾞﾗﾌ_5" hidden="1">[6]データ入力!$N$32:$N$39</definedName>
    <definedName name="_55__123Graph_Cｷｬﾛｯﾄ_ｼｪｱ動向" localSheetId="1" hidden="1">#REF!</definedName>
    <definedName name="_56__123Graph_Cｷｬﾛｯﾄ_ｼｪｱ動向" hidden="1">#REF!</definedName>
    <definedName name="_57__123Graph_Cｸﾞﾗﾌ_3" hidden="1">[6]データ入力!$I$15:$I$39</definedName>
    <definedName name="_58__123Graph_Cｸﾞﾗﾌ_4" hidden="1">[6]データ入力!$L$15:$L$39</definedName>
    <definedName name="_59__123Graph_Cｸﾞﾗﾌ_5" hidden="1">[6]データ入力!$O$32:$O$39</definedName>
    <definedName name="_6___123Graph_Bｸﾞﾗﾌ_1" hidden="1">[6]データ入力!$D$15:$D$39</definedName>
    <definedName name="_60__123Graph_LBL_Aｷｬﾛｯﾄ_ｼｪｱ動向" localSheetId="1" hidden="1">#REF!</definedName>
    <definedName name="_61__123Graph_LBL_Aｷｬﾛｯﾄ_ｼｪｱ動向" hidden="1">#REF!</definedName>
    <definedName name="_62__123Graph_LBL_Aｸﾞﾗﾌ_1" localSheetId="1" hidden="1">#REF!</definedName>
    <definedName name="_63__123Graph_LBL_Aｸﾞﾗﾌ_1" hidden="1">#REF!</definedName>
    <definedName name="_64__123Graph_LBL_Bｷｬﾛｯﾄ_ｼｪｱ動向" localSheetId="1" hidden="1">#REF!</definedName>
    <definedName name="_65__123Graph_LBL_Bｷｬﾛｯﾄ_ｼｪｱ動向" hidden="1">#REF!</definedName>
    <definedName name="_66__123Graph_LBL_Bｸﾞﾗﾌ_1" localSheetId="1" hidden="1">#REF!</definedName>
    <definedName name="_67__123Graph_LBL_Bｸﾞﾗﾌ_1" hidden="1">#REF!</definedName>
    <definedName name="_68__123Graph_LBL_Cｷｬﾛｯﾄ_ｼｪｱ動向" localSheetId="1" hidden="1">#REF!</definedName>
    <definedName name="_69__123Graph_LBL_Cｷｬﾛｯﾄ_ｼｪｱ動向" hidden="1">#REF!</definedName>
    <definedName name="_7___123Graph_Bｸﾞﾗﾌ_2" hidden="1">[6]データ入力!$F$15:$F$39</definedName>
    <definedName name="_70__123Graph_Xｷｬﾛｯﾄ_ｼｪｱ動向" localSheetId="1" hidden="1">#REF!</definedName>
    <definedName name="_71__123Graph_Xｷｬﾛｯﾄ_ｼｪｱ動向" hidden="1">#REF!</definedName>
    <definedName name="_72__123Graph_Xｸﾞﾗﾌ_1" hidden="1">[6]データ入力!$B$15:$B$39</definedName>
    <definedName name="_73__123Graph_Xｸﾞﾗﾌ_2" hidden="1">[6]データ入力!$B$15:$B$39</definedName>
    <definedName name="_74__123Graph_Xｸﾞﾗﾌ_3" hidden="1">[6]データ入力!$B$15:$B$39</definedName>
    <definedName name="_75__123Graph_Xｸﾞﾗﾌ_4" hidden="1">[6]データ入力!$B$15:$B$39</definedName>
    <definedName name="_76__123Graph_Xｸﾞﾗﾌ_5" hidden="1">[6]データ入力!$B$32:$B$39</definedName>
    <definedName name="_77★DE_RDC_TE__集計">#REF!</definedName>
    <definedName name="_8___123Graph_Bｸﾞﾗﾌ_3" hidden="1">[6]データ入力!$H$15:$H$39</definedName>
    <definedName name="_80a1_" localSheetId="3" hidden="1">{"'英文Inet'!$E$5:$O$41"}</definedName>
    <definedName name="_83a1_" hidden="1">{"'英文Inet'!$E$5:$O$41"}</definedName>
    <definedName name="_86e333_" localSheetId="3" hidden="1">{#N/A,#N/A,TRUE,"3月"}</definedName>
    <definedName name="_89e333_" hidden="1">{#N/A,#N/A,TRUE,"3月"}</definedName>
    <definedName name="_9___123Graph_Bｸﾞﾗﾌ_4" hidden="1">[6]データ入力!$K$15:$K$39</definedName>
    <definedName name="_90G1_" localSheetId="1">#REF!</definedName>
    <definedName name="_91G1_">#REF!</definedName>
    <definedName name="_92G2_">#REF!</definedName>
    <definedName name="_93G3_">#REF!</definedName>
    <definedName name="_94H1_" localSheetId="1">'[7]IN（丸）'!#REF!</definedName>
    <definedName name="_95H1_">'[7]IN（丸）'!#REF!</definedName>
    <definedName name="_96h6_" hidden="1">#REF!</definedName>
    <definedName name="_97I7_" localSheetId="1">'[7]IN（丸）'!#REF!</definedName>
    <definedName name="_98I7_">'[7]IN（丸）'!#REF!</definedName>
    <definedName name="_99I8_" localSheetId="1">'[7]IN（丸）'!#REF!</definedName>
    <definedName name="_Fill" localSheetId="1" hidden="1">[10]予算計画!#REF!</definedName>
    <definedName name="_Fill" hidden="1">[10]予算計画!#REF!</definedName>
    <definedName name="_xlnm._FilterDatabase" hidden="1">[11]Sheet1!$A$1:$H$114</definedName>
    <definedName name="_Key1" localSheetId="0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0</definedName>
    <definedName name="_Sort" localSheetId="0" hidden="1">#REF!</definedName>
    <definedName name="_Sort" localSheetId="1" hidden="1">#REF!</definedName>
    <definedName name="_Sort" hidden="1">#REF!</definedName>
    <definedName name="★焼" localSheetId="0" hidden="1">{#N/A,#N/A,TRUE,"3月"}</definedName>
    <definedName name="★焼" localSheetId="1" hidden="1">{#N/A,#N/A,TRUE,"3月"}</definedName>
    <definedName name="★焼" localSheetId="4" hidden="1">{#N/A,#N/A,TRUE,"3月"}</definedName>
    <definedName name="★焼" hidden="1">{#N/A,#N/A,TRUE,"3月"}</definedName>
    <definedName name="★焼１" localSheetId="0" hidden="1">{#N/A,#N/A,TRUE,"3月"}</definedName>
    <definedName name="★焼１" localSheetId="1" hidden="1">{#N/A,#N/A,TRUE,"3月"}</definedName>
    <definedName name="★焼１" localSheetId="4" hidden="1">{#N/A,#N/A,TRUE,"3月"}</definedName>
    <definedName name="★焼１" hidden="1">{#N/A,#N/A,TRUE,"3月"}</definedName>
    <definedName name="★焼酎" localSheetId="0" hidden="1">{#N/A,#N/A,TRUE,"3月"}</definedName>
    <definedName name="★焼酎" localSheetId="1" hidden="1">{#N/A,#N/A,TRUE,"3月"}</definedName>
    <definedName name="★焼酎" localSheetId="4" hidden="1">{#N/A,#N/A,TRUE,"3月"}</definedName>
    <definedName name="★焼酎" hidden="1">{#N/A,#N/A,TRUE,"3月"}</definedName>
    <definedName name="★焼酎１" localSheetId="0" hidden="1">{#N/A,#N/A,TRUE,"3月"}</definedName>
    <definedName name="★焼酎１" localSheetId="1" hidden="1">{#N/A,#N/A,TRUE,"3月"}</definedName>
    <definedName name="★焼酎１" localSheetId="4" hidden="1">{#N/A,#N/A,TRUE,"3月"}</definedName>
    <definedName name="★焼酎１" hidden="1">{#N/A,#N/A,TRUE,"3月"}</definedName>
    <definedName name="②" localSheetId="0" hidden="1">{#N/A,#N/A,FALSE,"DｰSM";#N/A,#N/A,FALSE,"東急";#N/A,#N/A,FALSE,"ﾖｰｸﾏｰﾄ";#N/A,#N/A,FALSE,"ｻﾐｯﾄ";#N/A,#N/A,FALSE,"東武";#N/A,#N/A,FALSE,"長崎屋";#N/A,#N/A,FALSE,"ｾｲﾌｰ";#N/A,#N/A,FALSE,"大丸P";#N/A,#N/A,FALSE,"文化堂";#N/A,#N/A,FALSE,"三徳 ";#N/A,#N/A,FALSE,"ｻｸﾗABC"}</definedName>
    <definedName name="②" localSheetId="1" hidden="1">{#N/A,#N/A,FALSE,"DｰSM";#N/A,#N/A,FALSE,"東急";#N/A,#N/A,FALSE,"ﾖｰｸﾏｰﾄ";#N/A,#N/A,FALSE,"ｻﾐｯﾄ";#N/A,#N/A,FALSE,"東武";#N/A,#N/A,FALSE,"長崎屋";#N/A,#N/A,FALSE,"ｾｲﾌｰ";#N/A,#N/A,FALSE,"大丸P";#N/A,#N/A,FALSE,"文化堂";#N/A,#N/A,FALSE,"三徳 ";#N/A,#N/A,FALSE,"ｻｸﾗABC"}</definedName>
    <definedName name="②" localSheetId="4" hidden="1">{#N/A,#N/A,FALSE,"DｰSM";#N/A,#N/A,FALSE,"東急";#N/A,#N/A,FALSE,"ﾖｰｸﾏｰﾄ";#N/A,#N/A,FALSE,"ｻﾐｯﾄ";#N/A,#N/A,FALSE,"東武";#N/A,#N/A,FALSE,"長崎屋";#N/A,#N/A,FALSE,"ｾｲﾌｰ";#N/A,#N/A,FALSE,"大丸P";#N/A,#N/A,FALSE,"文化堂";#N/A,#N/A,FALSE,"三徳 ";#N/A,#N/A,FALSE,"ｻｸﾗABC"}</definedName>
    <definedName name="②" hidden="1">{#N/A,#N/A,FALSE,"DｰSM";#N/A,#N/A,FALSE,"東急";#N/A,#N/A,FALSE,"ﾖｰｸﾏｰﾄ";#N/A,#N/A,FALSE,"ｻﾐｯﾄ";#N/A,#N/A,FALSE,"東武";#N/A,#N/A,FALSE,"長崎屋";#N/A,#N/A,FALSE,"ｾｲﾌｰ";#N/A,#N/A,FALSE,"大丸P";#N/A,#N/A,FALSE,"文化堂";#N/A,#N/A,FALSE,"三徳 ";#N/A,#N/A,FALSE,"ｻｸﾗABC"}</definedName>
    <definedName name="③" localSheetId="0" hidden="1">{"'牛市況１'!$A$1:$Y$29"}</definedName>
    <definedName name="③" localSheetId="1" hidden="1">{"'牛市況１'!$A$1:$Y$29"}</definedName>
    <definedName name="③" localSheetId="4" hidden="1">{"'牛市況１'!$A$1:$Y$29"}</definedName>
    <definedName name="③" hidden="1">{"'牛市況１'!$A$1:$Y$29"}</definedName>
    <definedName name="Ⅲ" localSheetId="0" hidden="1">{#N/A,#N/A,FALSE,"DｰSM";#N/A,#N/A,FALSE,"東急";#N/A,#N/A,FALSE,"ﾖｰｸﾏｰﾄ";#N/A,#N/A,FALSE,"ｻﾐｯﾄ";#N/A,#N/A,FALSE,"東武";#N/A,#N/A,FALSE,"長崎屋";#N/A,#N/A,FALSE,"ｾｲﾌｰ";#N/A,#N/A,FALSE,"大丸P";#N/A,#N/A,FALSE,"文化堂";#N/A,#N/A,FALSE,"三徳 ";#N/A,#N/A,FALSE,"ｻｸﾗABC"}</definedName>
    <definedName name="Ⅲ" localSheetId="1" hidden="1">{#N/A,#N/A,FALSE,"DｰSM";#N/A,#N/A,FALSE,"東急";#N/A,#N/A,FALSE,"ﾖｰｸﾏｰﾄ";#N/A,#N/A,FALSE,"ｻﾐｯﾄ";#N/A,#N/A,FALSE,"東武";#N/A,#N/A,FALSE,"長崎屋";#N/A,#N/A,FALSE,"ｾｲﾌｰ";#N/A,#N/A,FALSE,"大丸P";#N/A,#N/A,FALSE,"文化堂";#N/A,#N/A,FALSE,"三徳 ";#N/A,#N/A,FALSE,"ｻｸﾗABC"}</definedName>
    <definedName name="Ⅲ" localSheetId="4" hidden="1">{#N/A,#N/A,FALSE,"DｰSM";#N/A,#N/A,FALSE,"東急";#N/A,#N/A,FALSE,"ﾖｰｸﾏｰﾄ";#N/A,#N/A,FALSE,"ｻﾐｯﾄ";#N/A,#N/A,FALSE,"東武";#N/A,#N/A,FALSE,"長崎屋";#N/A,#N/A,FALSE,"ｾｲﾌｰ";#N/A,#N/A,FALSE,"大丸P";#N/A,#N/A,FALSE,"文化堂";#N/A,#N/A,FALSE,"三徳 ";#N/A,#N/A,FALSE,"ｻｸﾗABC"}</definedName>
    <definedName name="Ⅲ" hidden="1">{#N/A,#N/A,FALSE,"DｰSM";#N/A,#N/A,FALSE,"東急";#N/A,#N/A,FALSE,"ﾖｰｸﾏｰﾄ";#N/A,#N/A,FALSE,"ｻﾐｯﾄ";#N/A,#N/A,FALSE,"東武";#N/A,#N/A,FALSE,"長崎屋";#N/A,#N/A,FALSE,"ｾｲﾌｰ";#N/A,#N/A,FALSE,"大丸P";#N/A,#N/A,FALSE,"文化堂";#N/A,#N/A,FALSE,"三徳 ";#N/A,#N/A,FALSE,"ｻｸﾗABC"}</definedName>
    <definedName name="a" localSheetId="0" hidden="1">{"'英文Inet'!$E$5:$O$41"}</definedName>
    <definedName name="a" localSheetId="1" hidden="1">{"'英文Inet'!$E$5:$O$41"}</definedName>
    <definedName name="a" localSheetId="4" hidden="1">{"'英文Inet'!$E$5:$O$41"}</definedName>
    <definedName name="a" hidden="1">{"'英文Inet'!$E$5:$O$41"}</definedName>
    <definedName name="ａａ">#REF!</definedName>
    <definedName name="aaa" localSheetId="1" hidden="1">#REF!</definedName>
    <definedName name="aaa" hidden="1">#REF!</definedName>
    <definedName name="Access_Button" hidden="1">"ﾀﾞｲｴｰ専用棚割用ﾏｽﾀｰ_商品ﾏｽﾀｰ_List"</definedName>
    <definedName name="AccessDatabase" hidden="1">"C:\My Documents\ＤｸﾞﾙｰﾌﾟTenplate\ﾀﾞｲｴｰ専用棚割用ﾏｽﾀｰ.mdb"</definedName>
    <definedName name="asort" hidden="1">#REF!</definedName>
    <definedName name="bbb" hidden="1">#REF!</definedName>
    <definedName name="CUT" localSheetId="1">#REF!</definedName>
    <definedName name="CUT">#REF!</definedName>
    <definedName name="F" localSheetId="0" hidden="1">{"'英文Inet'!$E$5:$O$41"}</definedName>
    <definedName name="F" localSheetId="1" hidden="1">{"'英文Inet'!$E$5:$O$41"}</definedName>
    <definedName name="F" localSheetId="4" hidden="1">{"'英文Inet'!$E$5:$O$41"}</definedName>
    <definedName name="F" hidden="1">{"'英文Inet'!$E$5:$O$41"}</definedName>
    <definedName name="FLV①">[12]分類!$B$10:$C$18</definedName>
    <definedName name="ｇ" localSheetId="0" hidden="1">{"'英文Inet'!$E$5:$O$41"}</definedName>
    <definedName name="ｇ" localSheetId="1" hidden="1">{"'英文Inet'!$E$5:$O$41"}</definedName>
    <definedName name="ｇ" localSheetId="4" hidden="1">{"'英文Inet'!$E$5:$O$41"}</definedName>
    <definedName name="ｇ" hidden="1">{"'英文Inet'!$E$5:$O$41"}</definedName>
    <definedName name="G３０W" localSheetId="0" hidden="1">{#N/A,#N/A,TRUE,"3月"}</definedName>
    <definedName name="G３０W" localSheetId="1" hidden="1">{#N/A,#N/A,TRUE,"3月"}</definedName>
    <definedName name="G３０W" localSheetId="4" hidden="1">{#N/A,#N/A,TRUE,"3月"}</definedName>
    <definedName name="G３０W" hidden="1">{#N/A,#N/A,TRUE,"3月"}</definedName>
    <definedName name="HTML_CodePage" hidden="1">932</definedName>
    <definedName name="HTML_Control" localSheetId="0" hidden="1">{"'牛市況１'!$A$1:$Y$29"}</definedName>
    <definedName name="HTML_Control" localSheetId="1" hidden="1">{"'牛市況１'!$A$1:$Y$29"}</definedName>
    <definedName name="HTML_Control" localSheetId="4" hidden="1">{"'牛市況１'!$A$1:$Y$29"}</definedName>
    <definedName name="HTML_Control" hidden="1">{"'牛市況１'!$A$1:$Y$29"}</definedName>
    <definedName name="HTML_Description" hidden="1">""</definedName>
    <definedName name="HTML_Email" hidden="1">""</definedName>
    <definedName name="HTML_Header" hidden="1">"牛市況１"</definedName>
    <definedName name="HTML_LastUpdate" hidden="1">"98/08/20"</definedName>
    <definedName name="HTML_LineAfter" hidden="1">FALSE</definedName>
    <definedName name="HTML_LineBefore" hidden="1">FALSE</definedName>
    <definedName name="HTML_Name" hidden="1">"公共システム開発部"</definedName>
    <definedName name="HTML_OBDlg2" hidden="1">TRUE</definedName>
    <definedName name="HTML_OBDlg4" hidden="1">TRUE</definedName>
    <definedName name="HTML_OS" hidden="1">0</definedName>
    <definedName name="HTML_PathFile" hidden="1">"M:\帳票WEB\帳票1-2a.htm"</definedName>
    <definedName name="HTML_Title" hidden="1">"帳票1-2a"</definedName>
    <definedName name="HTML1_1" hidden="1">"[IN表児童.xls]Ｐ３３・表１!$A$1:$I$22"</definedName>
    <definedName name="HTML1_10" hidden="1">""</definedName>
    <definedName name="HTML1_11" hidden="1">1</definedName>
    <definedName name="HTML1_12" hidden="1">"J:\fks1\１０年概況\図・表\表（項目別）\インターネット用\MyHTML.htm"</definedName>
    <definedName name="HTML1_2" hidden="1">1</definedName>
    <definedName name="HTML1_3" hidden="1">"IN表児童.xl"</definedName>
    <definedName name="HTML1_4" hidden="1">"Ｐ３３・表１"</definedName>
    <definedName name="HTML1_5" hidden="1">""</definedName>
    <definedName name="HTML1_6" hidden="1">-4146</definedName>
    <definedName name="HTML1_7" hidden="1">-4146</definedName>
    <definedName name="HTML1_8" hidden="1">"99/07/02"</definedName>
    <definedName name="HTML1_9" hidden="1">"厚生省本省"</definedName>
    <definedName name="HTMLCount" hidden="1">1</definedName>
    <definedName name="i" localSheetId="0" hidden="1">{"'Sheet1'!$C$8:$J$76"}</definedName>
    <definedName name="i" localSheetId="1" hidden="1">{"'Sheet1'!$C$8:$J$76"}</definedName>
    <definedName name="i" localSheetId="4" hidden="1">{"'Sheet1'!$C$8:$J$76"}</definedName>
    <definedName name="i" hidden="1">{"'Sheet1'!$C$8:$J$76"}</definedName>
    <definedName name="PCK①">[12]分類!$B$3:$C$8</definedName>
    <definedName name="_xlnm.Print_Area" localSheetId="0">'2014年度版'!$A$1:$D$56</definedName>
    <definedName name="_xlnm.Print_Area" localSheetId="1">'2014年度版 (2)'!$A$1:$P$56</definedName>
    <definedName name="_xlnm.Print_Area" localSheetId="4">写真台帳!$A$1:$AC$37</definedName>
    <definedName name="_xlnm.Print_Area" localSheetId="3">商品リスト!$B$8:$AG$28</definedName>
    <definedName name="_xlnm.Print_Area">[13]内容!$A$1:$O$32</definedName>
    <definedName name="Print_Area_MI">#REF!</definedName>
    <definedName name="_xlnm.Print_Titles" localSheetId="0">'[14]0501'!$A$1:$IV$4</definedName>
    <definedName name="_xlnm.Print_Titles" localSheetId="1">'[14]0501'!$A$1:$IV$4</definedName>
    <definedName name="_xlnm.Print_Titles" localSheetId="4">'[14]0501'!$A$1:$IV$4</definedName>
    <definedName name="_xlnm.Print_Titles" localSheetId="3">商品リスト!$8:$12</definedName>
    <definedName name="_xlnm.Print_Titles">[15]お買得品!$A$2:$IV$7</definedName>
    <definedName name="Print_Titles_MI" localSheetId="1">[16]価格体系!#REF!</definedName>
    <definedName name="Print_Titles_MI">[16]価格体系!#REF!</definedName>
    <definedName name="q" localSheetId="0" hidden="1">{"'Sheet1'!$C$8:$J$76"}</definedName>
    <definedName name="q" localSheetId="1" hidden="1">{"'Sheet1'!$C$8:$J$76"}</definedName>
    <definedName name="q" localSheetId="4" hidden="1">{"'Sheet1'!$C$8:$J$76"}</definedName>
    <definedName name="q" hidden="1">{"'Sheet1'!$C$8:$J$76"}</definedName>
    <definedName name="ｒｒｒ" localSheetId="1" hidden="1">#REF!</definedName>
    <definedName name="ｒｒｒ" hidden="1">#REF!</definedName>
    <definedName name="RRRU" localSheetId="0" hidden="1">{#N/A,#N/A,FALSE,"アイスの実";#N/A,#N/A,FALSE,"ジャイアントコーン"}</definedName>
    <definedName name="RRRU" localSheetId="1" hidden="1">{#N/A,#N/A,FALSE,"アイスの実";#N/A,#N/A,FALSE,"ジャイアントコーン"}</definedName>
    <definedName name="RRRU" localSheetId="4" hidden="1">{#N/A,#N/A,FALSE,"アイスの実";#N/A,#N/A,FALSE,"ジャイアントコーン"}</definedName>
    <definedName name="RRRU" hidden="1">{#N/A,#N/A,FALSE,"アイスの実";#N/A,#N/A,FALSE,"ジャイアントコーン"}</definedName>
    <definedName name="rRTcutmp__temp.cutRTytitemp.cut" localSheetId="1">#REF!</definedName>
    <definedName name="rRTcutmp__temp.cutRTytitemp.cut">#REF!</definedName>
    <definedName name="so" hidden="1">#REF!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orakudann1" localSheetId="0" hidden="1">{#N/A,#N/A,TRUE,"3月"}</definedName>
    <definedName name="sorakudann1" localSheetId="1" hidden="1">{#N/A,#N/A,TRUE,"3月"}</definedName>
    <definedName name="sorakudann1" localSheetId="4" hidden="1">{#N/A,#N/A,TRUE,"3月"}</definedName>
    <definedName name="sorakudann1" hidden="1">{#N/A,#N/A,TRUE,"3月"}</definedName>
    <definedName name="sorakusann" localSheetId="0" hidden="1">{#N/A,#N/A,TRUE,"3月"}</definedName>
    <definedName name="sorakusann" localSheetId="1" hidden="1">{#N/A,#N/A,TRUE,"3月"}</definedName>
    <definedName name="sorakusann" localSheetId="4" hidden="1">{#N/A,#N/A,TRUE,"3月"}</definedName>
    <definedName name="sorakusann" hidden="1">{#N/A,#N/A,TRUE,"3月"}</definedName>
    <definedName name="ｔｔｔ" localSheetId="0" hidden="1">{"'Sheet1'!$C$8:$J$76"}</definedName>
    <definedName name="ｔｔｔ" localSheetId="1" hidden="1">{"'Sheet1'!$C$8:$J$76"}</definedName>
    <definedName name="ｔｔｔ" localSheetId="4" hidden="1">{"'Sheet1'!$C$8:$J$76"}</definedName>
    <definedName name="ｔｔｔ" hidden="1">{"'Sheet1'!$C$8:$J$76"}</definedName>
    <definedName name="ｔｔｔｔ" localSheetId="0" hidden="1">{"'Sheet1'!$C$8:$J$76"}</definedName>
    <definedName name="ｔｔｔｔ" localSheetId="1" hidden="1">{"'Sheet1'!$C$8:$J$76"}</definedName>
    <definedName name="ｔｔｔｔ" localSheetId="4" hidden="1">{"'Sheet1'!$C$8:$J$76"}</definedName>
    <definedName name="ｔｔｔｔ" hidden="1">{"'Sheet1'!$C$8:$J$76"}</definedName>
    <definedName name="wrn.9703開店開拓." localSheetId="0" hidden="1">{#N/A,#N/A,TRUE,"3月"}</definedName>
    <definedName name="wrn.9703開店開拓." localSheetId="1" hidden="1">{#N/A,#N/A,TRUE,"3月"}</definedName>
    <definedName name="wrn.9703開店開拓." localSheetId="4" hidden="1">{#N/A,#N/A,TRUE,"3月"}</definedName>
    <definedName name="wrn.9703開店開拓." hidden="1">{#N/A,#N/A,TRUE,"3月"}</definedName>
    <definedName name="wrn.規格書." localSheetId="0" hidden="1">{#N/A,#N/A,FALSE,"アイスの実";#N/A,#N/A,FALSE,"ジャイアントコーン"}</definedName>
    <definedName name="wrn.規格書." localSheetId="1" hidden="1">{#N/A,#N/A,FALSE,"アイスの実";#N/A,#N/A,FALSE,"ジャイアントコーン"}</definedName>
    <definedName name="wrn.規格書." localSheetId="4" hidden="1">{#N/A,#N/A,FALSE,"アイスの実";#N/A,#N/A,FALSE,"ジャイアントコーン"}</definedName>
    <definedName name="wrn.規格書." hidden="1">{#N/A,#N/A,FALSE,"アイスの実";#N/A,#N/A,FALSE,"ジャイアントコーン"}</definedName>
    <definedName name="wrn.量販." localSheetId="0" hidden="1">{#N/A,#N/A,FALSE,"DｰSM";#N/A,#N/A,FALSE,"東急";#N/A,#N/A,FALSE,"ﾖｰｸﾏｰﾄ";#N/A,#N/A,FALSE,"ｻﾐｯﾄ";#N/A,#N/A,FALSE,"東武";#N/A,#N/A,FALSE,"長崎屋";#N/A,#N/A,FALSE,"ｾｲﾌｰ";#N/A,#N/A,FALSE,"大丸P";#N/A,#N/A,FALSE,"文化堂";#N/A,#N/A,FALSE,"三徳 ";#N/A,#N/A,FALSE,"ｻｸﾗABC"}</definedName>
    <definedName name="wrn.量販." localSheetId="1" hidden="1">{#N/A,#N/A,FALSE,"DｰSM";#N/A,#N/A,FALSE,"東急";#N/A,#N/A,FALSE,"ﾖｰｸﾏｰﾄ";#N/A,#N/A,FALSE,"ｻﾐｯﾄ";#N/A,#N/A,FALSE,"東武";#N/A,#N/A,FALSE,"長崎屋";#N/A,#N/A,FALSE,"ｾｲﾌｰ";#N/A,#N/A,FALSE,"大丸P";#N/A,#N/A,FALSE,"文化堂";#N/A,#N/A,FALSE,"三徳 ";#N/A,#N/A,FALSE,"ｻｸﾗABC"}</definedName>
    <definedName name="wrn.量販." localSheetId="4" hidden="1">{#N/A,#N/A,FALSE,"DｰSM";#N/A,#N/A,FALSE,"東急";#N/A,#N/A,FALSE,"ﾖｰｸﾏｰﾄ";#N/A,#N/A,FALSE,"ｻﾐｯﾄ";#N/A,#N/A,FALSE,"東武";#N/A,#N/A,FALSE,"長崎屋";#N/A,#N/A,FALSE,"ｾｲﾌｰ";#N/A,#N/A,FALSE,"大丸P";#N/A,#N/A,FALSE,"文化堂";#N/A,#N/A,FALSE,"三徳 ";#N/A,#N/A,FALSE,"ｻｸﾗABC"}</definedName>
    <definedName name="wrn.量販." hidden="1">{#N/A,#N/A,FALSE,"DｰSM";#N/A,#N/A,FALSE,"東急";#N/A,#N/A,FALSE,"ﾖｰｸﾏｰﾄ";#N/A,#N/A,FALSE,"ｻﾐｯﾄ";#N/A,#N/A,FALSE,"東武";#N/A,#N/A,FALSE,"長崎屋";#N/A,#N/A,FALSE,"ｾｲﾌｰ";#N/A,#N/A,FALSE,"大丸P";#N/A,#N/A,FALSE,"文化堂";#N/A,#N/A,FALSE,"三徳 ";#N/A,#N/A,FALSE,"ｻｸﾗABC"}</definedName>
    <definedName name="ｙｙｙｙｙｙｙｙｙｙｙｙｙｙｙｙｙｙｙｙｙｙｙｙｙｙｙｙｙｙ" localSheetId="1" hidden="1">#REF!</definedName>
    <definedName name="ｙｙｙｙｙｙｙｙｙｙｙｙｙｙｙｙｙｙｙｙｙｙｙｙｙｙｙｙｙｙ" hidden="1">#REF!</definedName>
    <definedName name="あ" localSheetId="0" hidden="1">{"'牛市況１'!$A$1:$Y$29"}</definedName>
    <definedName name="あ" localSheetId="1" hidden="1">{"'牛市況１'!$A$1:$Y$29"}</definedName>
    <definedName name="あ" localSheetId="4" hidden="1">{"'牛市況１'!$A$1:$Y$29"}</definedName>
    <definedName name="あ" hidden="1">{"'牛市況１'!$A$1:$Y$29"}</definedName>
    <definedName name="あ①">#REF!</definedName>
    <definedName name="あ②">#REF!</definedName>
    <definedName name="あＬ" localSheetId="0" hidden="1">{#N/A,#N/A,TRUE,"3月"}</definedName>
    <definedName name="あＬ" localSheetId="1" hidden="1">{#N/A,#N/A,TRUE,"3月"}</definedName>
    <definedName name="あＬ" localSheetId="4" hidden="1">{#N/A,#N/A,TRUE,"3月"}</definedName>
    <definedName name="あＬ" hidden="1">{#N/A,#N/A,TRUE,"3月"}</definedName>
    <definedName name="あＬＬ" localSheetId="0" hidden="1">{#N/A,#N/A,TRUE,"3月"}</definedName>
    <definedName name="あＬＬ" localSheetId="1" hidden="1">{#N/A,#N/A,TRUE,"3月"}</definedName>
    <definedName name="あＬＬ" localSheetId="4" hidden="1">{#N/A,#N/A,TRUE,"3月"}</definedName>
    <definedName name="あＬＬ" hidden="1">{#N/A,#N/A,TRUE,"3月"}</definedName>
    <definedName name="あああ" localSheetId="1" hidden="1">[17]基本cvs動向!#REF!</definedName>
    <definedName name="あああ" hidden="1">[17]基本cvs動向!#REF!</definedName>
    <definedName name="ああああ" localSheetId="0" hidden="1">{#N/A,#N/A,TRUE,"3月"}</definedName>
    <definedName name="ああああ" localSheetId="1" hidden="1">{#N/A,#N/A,TRUE,"3月"}</definedName>
    <definedName name="ああああ" localSheetId="4" hidden="1">{#N/A,#N/A,TRUE,"3月"}</definedName>
    <definedName name="ああああ" hidden="1">{#N/A,#N/A,TRUE,"3月"}</definedName>
    <definedName name="あああああ" localSheetId="0" hidden="1">{"'牛市況１'!$A$1:$Y$29"}</definedName>
    <definedName name="あああああ" localSheetId="1" hidden="1">{"'牛市況１'!$A$1:$Y$29"}</definedName>
    <definedName name="あああああ" localSheetId="4" hidden="1">{"'牛市況１'!$A$1:$Y$29"}</definedName>
    <definedName name="あああああ" hidden="1">{"'牛市況１'!$A$1:$Y$29"}</definedName>
    <definedName name="ｱｲ" localSheetId="0" hidden="1">{#N/A,#N/A,TRUE,"3月"}</definedName>
    <definedName name="ｱｲ" localSheetId="1" hidden="1">{#N/A,#N/A,TRUE,"3月"}</definedName>
    <definedName name="ｱｲ" localSheetId="4" hidden="1">{#N/A,#N/A,TRUE,"3月"}</definedName>
    <definedName name="ｱｲ" hidden="1">{#N/A,#N/A,TRUE,"3月"}</definedName>
    <definedName name="あい" localSheetId="1" hidden="1">#REF!</definedName>
    <definedName name="あい" hidden="1">#REF!</definedName>
    <definedName name="ｱｲｱｲ" localSheetId="0" hidden="1">{#N/A,#N/A,TRUE,"3月"}</definedName>
    <definedName name="ｱｲｱｲ" localSheetId="1" hidden="1">{#N/A,#N/A,TRUE,"3月"}</definedName>
    <definedName name="ｱｲｱｲ" localSheetId="4" hidden="1">{#N/A,#N/A,TRUE,"3月"}</definedName>
    <definedName name="ｱｲｱｲ" hidden="1">{#N/A,#N/A,TRUE,"3月"}</definedName>
    <definedName name="い" localSheetId="0" hidden="1">{"'牛市況１'!$A$1:$Y$29"}</definedName>
    <definedName name="い" localSheetId="1" hidden="1">{"'牛市況１'!$A$1:$Y$29"}</definedName>
    <definedName name="い" localSheetId="4" hidden="1">{"'牛市況１'!$A$1:$Y$29"}</definedName>
    <definedName name="い" hidden="1">{"'牛市況１'!$A$1:$Y$29"}</definedName>
    <definedName name="いわて" localSheetId="0" hidden="1">{"'英文Inet'!$E$5:$O$41"}</definedName>
    <definedName name="いわて" localSheetId="1" hidden="1">{"'英文Inet'!$E$5:$O$41"}</definedName>
    <definedName name="いわて" localSheetId="4" hidden="1">{"'英文Inet'!$E$5:$O$41"}</definedName>
    <definedName name="いわて" hidden="1">{"'英文Inet'!$E$5:$O$41"}</definedName>
    <definedName name="え" localSheetId="0" hidden="1">{#N/A,#N/A,TRUE,"3月"}</definedName>
    <definedName name="え" localSheetId="1" hidden="1">{#N/A,#N/A,TRUE,"3月"}</definedName>
    <definedName name="え" localSheetId="4" hidden="1">{#N/A,#N/A,TRUE,"3月"}</definedName>
    <definedName name="え" hidden="1">{#N/A,#N/A,TRUE,"3月"}</definedName>
    <definedName name="ｶﾃｺﾞﾘｰ方針205" hidden="1">#REF!</definedName>
    <definedName name="キャロットシェア" localSheetId="1" hidden="1">#REF!</definedName>
    <definedName name="キャロットシェア" hidden="1">#REF!</definedName>
    <definedName name="キリン" localSheetId="0" hidden="1">{#N/A,#N/A,TRUE,"3月"}</definedName>
    <definedName name="キリン" localSheetId="1" hidden="1">{#N/A,#N/A,TRUE,"3月"}</definedName>
    <definedName name="キリン" localSheetId="4" hidden="1">{#N/A,#N/A,TRUE,"3月"}</definedName>
    <definedName name="キリン" hidden="1">{#N/A,#N/A,TRUE,"3月"}</definedName>
    <definedName name="シェア動向" localSheetId="1" hidden="1">#REF!</definedName>
    <definedName name="シェア動向" hidden="1">#REF!</definedName>
    <definedName name="ダイエー" localSheetId="0" hidden="1">{"'牛市況１'!$A$1:$Y$29"}</definedName>
    <definedName name="ダイエー" localSheetId="1" hidden="1">{"'牛市況１'!$A$1:$Y$29"}</definedName>
    <definedName name="ダイエー" localSheetId="4" hidden="1">{"'牛市況１'!$A$1:$Y$29"}</definedName>
    <definedName name="ダイエー" hidden="1">{"'牛市況１'!$A$1:$Y$29"}</definedName>
    <definedName name="たか2" localSheetId="0" hidden="1">{"'Sheet1'!$C$8:$J$76"}</definedName>
    <definedName name="たか2" localSheetId="1" hidden="1">{"'Sheet1'!$C$8:$J$76"}</definedName>
    <definedName name="たか2" localSheetId="4" hidden="1">{"'Sheet1'!$C$8:$J$76"}</definedName>
    <definedName name="たか2" hidden="1">{"'Sheet1'!$C$8:$J$76"}</definedName>
    <definedName name="どｋじゃ" localSheetId="0" hidden="1">{#N/A,#N/A,FALSE,"DｰSM";#N/A,#N/A,FALSE,"東急";#N/A,#N/A,FALSE,"ﾖｰｸﾏｰﾄ";#N/A,#N/A,FALSE,"ｻﾐｯﾄ";#N/A,#N/A,FALSE,"東武";#N/A,#N/A,FALSE,"長崎屋";#N/A,#N/A,FALSE,"ｾｲﾌｰ";#N/A,#N/A,FALSE,"大丸P";#N/A,#N/A,FALSE,"文化堂";#N/A,#N/A,FALSE,"三徳 ";#N/A,#N/A,FALSE,"ｻｸﾗABC"}</definedName>
    <definedName name="どｋじゃ" localSheetId="1" hidden="1">{#N/A,#N/A,FALSE,"DｰSM";#N/A,#N/A,FALSE,"東急";#N/A,#N/A,FALSE,"ﾖｰｸﾏｰﾄ";#N/A,#N/A,FALSE,"ｻﾐｯﾄ";#N/A,#N/A,FALSE,"東武";#N/A,#N/A,FALSE,"長崎屋";#N/A,#N/A,FALSE,"ｾｲﾌｰ";#N/A,#N/A,FALSE,"大丸P";#N/A,#N/A,FALSE,"文化堂";#N/A,#N/A,FALSE,"三徳 ";#N/A,#N/A,FALSE,"ｻｸﾗABC"}</definedName>
    <definedName name="どｋじゃ" localSheetId="4" hidden="1">{#N/A,#N/A,FALSE,"DｰSM";#N/A,#N/A,FALSE,"東急";#N/A,#N/A,FALSE,"ﾖｰｸﾏｰﾄ";#N/A,#N/A,FALSE,"ｻﾐｯﾄ";#N/A,#N/A,FALSE,"東武";#N/A,#N/A,FALSE,"長崎屋";#N/A,#N/A,FALSE,"ｾｲﾌｰ";#N/A,#N/A,FALSE,"大丸P";#N/A,#N/A,FALSE,"文化堂";#N/A,#N/A,FALSE,"三徳 ";#N/A,#N/A,FALSE,"ｻｸﾗABC"}</definedName>
    <definedName name="どｋじゃ" hidden="1">{#N/A,#N/A,FALSE,"DｰSM";#N/A,#N/A,FALSE,"東急";#N/A,#N/A,FALSE,"ﾖｰｸﾏｰﾄ";#N/A,#N/A,FALSE,"ｻﾐｯﾄ";#N/A,#N/A,FALSE,"東武";#N/A,#N/A,FALSE,"長崎屋";#N/A,#N/A,FALSE,"ｾｲﾌｰ";#N/A,#N/A,FALSE,"大丸P";#N/A,#N/A,FALSE,"文化堂";#N/A,#N/A,FALSE,"三徳 ";#N/A,#N/A,FALSE,"ｻｸﾗABC"}</definedName>
    <definedName name="ﾄｸﾀﾞﾈｻｹ" localSheetId="0" hidden="1">{"'牛市況１'!$A$1:$Y$29"}</definedName>
    <definedName name="ﾄｸﾀﾞﾈｻｹ" localSheetId="1" hidden="1">{"'牛市況１'!$A$1:$Y$29"}</definedName>
    <definedName name="ﾄｸﾀﾞﾈｻｹ" localSheetId="4" hidden="1">{"'牛市況１'!$A$1:$Y$29"}</definedName>
    <definedName name="ﾄｸﾀﾞﾈｻｹ" hidden="1">{"'牛市況１'!$A$1:$Y$29"}</definedName>
    <definedName name="ﾄﾏﾄ" hidden="1">[3]基本量販店動向!$N$61:$Q$61</definedName>
    <definedName name="なんだよ" localSheetId="0" hidden="1">{#N/A,#N/A,FALSE,"DｰSM";#N/A,#N/A,FALSE,"東急";#N/A,#N/A,FALSE,"ﾖｰｸﾏｰﾄ";#N/A,#N/A,FALSE,"ｻﾐｯﾄ";#N/A,#N/A,FALSE,"東武";#N/A,#N/A,FALSE,"長崎屋";#N/A,#N/A,FALSE,"ｾｲﾌｰ";#N/A,#N/A,FALSE,"大丸P";#N/A,#N/A,FALSE,"文化堂";#N/A,#N/A,FALSE,"三徳 ";#N/A,#N/A,FALSE,"ｻｸﾗABC"}</definedName>
    <definedName name="なんだよ" localSheetId="1" hidden="1">{#N/A,#N/A,FALSE,"DｰSM";#N/A,#N/A,FALSE,"東急";#N/A,#N/A,FALSE,"ﾖｰｸﾏｰﾄ";#N/A,#N/A,FALSE,"ｻﾐｯﾄ";#N/A,#N/A,FALSE,"東武";#N/A,#N/A,FALSE,"長崎屋";#N/A,#N/A,FALSE,"ｾｲﾌｰ";#N/A,#N/A,FALSE,"大丸P";#N/A,#N/A,FALSE,"文化堂";#N/A,#N/A,FALSE,"三徳 ";#N/A,#N/A,FALSE,"ｻｸﾗABC"}</definedName>
    <definedName name="なんだよ" localSheetId="4" hidden="1">{#N/A,#N/A,FALSE,"DｰSM";#N/A,#N/A,FALSE,"東急";#N/A,#N/A,FALSE,"ﾖｰｸﾏｰﾄ";#N/A,#N/A,FALSE,"ｻﾐｯﾄ";#N/A,#N/A,FALSE,"東武";#N/A,#N/A,FALSE,"長崎屋";#N/A,#N/A,FALSE,"ｾｲﾌｰ";#N/A,#N/A,FALSE,"大丸P";#N/A,#N/A,FALSE,"文化堂";#N/A,#N/A,FALSE,"三徳 ";#N/A,#N/A,FALSE,"ｻｸﾗABC"}</definedName>
    <definedName name="なんだよ" hidden="1">{#N/A,#N/A,FALSE,"DｰSM";#N/A,#N/A,FALSE,"東急";#N/A,#N/A,FALSE,"ﾖｰｸﾏｰﾄ";#N/A,#N/A,FALSE,"ｻﾐｯﾄ";#N/A,#N/A,FALSE,"東武";#N/A,#N/A,FALSE,"長崎屋";#N/A,#N/A,FALSE,"ｾｲﾌｰ";#N/A,#N/A,FALSE,"大丸P";#N/A,#N/A,FALSE,"文化堂";#N/A,#N/A,FALSE,"三徳 ";#N/A,#N/A,FALSE,"ｻｸﾗABC"}</definedName>
    <definedName name="は" localSheetId="0" hidden="1">{#N/A,#N/A,TRUE,"3月"}</definedName>
    <definedName name="は" localSheetId="1" hidden="1">{#N/A,#N/A,TRUE,"3月"}</definedName>
    <definedName name="は" localSheetId="4" hidden="1">{#N/A,#N/A,TRUE,"3月"}</definedName>
    <definedName name="は" hidden="1">{#N/A,#N/A,TRUE,"3月"}</definedName>
    <definedName name="はは" localSheetId="0" hidden="1">{#N/A,#N/A,TRUE,"3月"}</definedName>
    <definedName name="はは" localSheetId="1" hidden="1">{#N/A,#N/A,TRUE,"3月"}</definedName>
    <definedName name="はは" localSheetId="4" hidden="1">{#N/A,#N/A,TRUE,"3月"}</definedName>
    <definedName name="はは" hidden="1">{#N/A,#N/A,TRUE,"3月"}</definedName>
    <definedName name="ﾌﾟﾚﾓﾙ" localSheetId="0" hidden="1">{#N/A,#N/A,TRUE,"3月"}</definedName>
    <definedName name="ﾌﾟﾚﾓﾙ" localSheetId="1" hidden="1">{#N/A,#N/A,TRUE,"3月"}</definedName>
    <definedName name="ﾌﾟﾚﾓﾙ" localSheetId="4" hidden="1">{#N/A,#N/A,TRUE,"3月"}</definedName>
    <definedName name="ﾌﾟﾚﾓﾙ" hidden="1">{#N/A,#N/A,TRUE,"3月"}</definedName>
    <definedName name="ﾌﾟﾚﾓﾙ１" localSheetId="0" hidden="1">{#N/A,#N/A,TRUE,"3月"}</definedName>
    <definedName name="ﾌﾟﾚﾓﾙ１" localSheetId="1" hidden="1">{#N/A,#N/A,TRUE,"3月"}</definedName>
    <definedName name="ﾌﾟﾚﾓﾙ１" localSheetId="4" hidden="1">{#N/A,#N/A,TRUE,"3月"}</definedName>
    <definedName name="ﾌﾟﾚﾓﾙ１" hidden="1">{#N/A,#N/A,TRUE,"3月"}</definedName>
    <definedName name="まとめ42ｗ" localSheetId="0" hidden="1">{"'Sheet1'!$C$8:$J$76"}</definedName>
    <definedName name="まとめ42ｗ" localSheetId="1" hidden="1">{"'Sheet1'!$C$8:$J$76"}</definedName>
    <definedName name="まとめ42ｗ" localSheetId="4" hidden="1">{"'Sheet1'!$C$8:$J$76"}</definedName>
    <definedName name="まとめ42ｗ" hidden="1">{"'Sheet1'!$C$8:$J$76"}</definedName>
    <definedName name="みず" localSheetId="0" hidden="1">{"'Sheet1'!$C$8:$J$76"}</definedName>
    <definedName name="みず" localSheetId="1" hidden="1">{"'Sheet1'!$C$8:$J$76"}</definedName>
    <definedName name="みず" localSheetId="4" hidden="1">{"'Sheet1'!$C$8:$J$76"}</definedName>
    <definedName name="みず" hidden="1">{"'Sheet1'!$C$8:$J$76"}</definedName>
    <definedName name="みそ祭" localSheetId="0" hidden="1">{"'牛市況１'!$A$1:$Y$29"}</definedName>
    <definedName name="みそ祭" localSheetId="1" hidden="1">{"'牛市況１'!$A$1:$Y$29"}</definedName>
    <definedName name="みそ祭" localSheetId="4" hidden="1">{"'牛市況１'!$A$1:$Y$29"}</definedName>
    <definedName name="みそ祭" hidden="1">{"'牛市況１'!$A$1:$Y$29"}</definedName>
    <definedName name="ヤマザキﾌｪｱ" localSheetId="1" hidden="1">#REF!</definedName>
    <definedName name="ヤマザキﾌｪｱ" hidden="1">#REF!</definedName>
    <definedName name="ヤマザキフェア詳細" hidden="1">#REF!</definedName>
    <definedName name="んんん" localSheetId="1" hidden="1">[18]原紙!#REF!</definedName>
    <definedName name="んんん" hidden="1">[18]原紙!#REF!</definedName>
    <definedName name="営連鏡" localSheetId="0" hidden="1">{#N/A,#N/A,TRUE,"3月"}</definedName>
    <definedName name="営連鏡" localSheetId="1" hidden="1">{#N/A,#N/A,TRUE,"3月"}</definedName>
    <definedName name="営連鏡" localSheetId="4" hidden="1">{#N/A,#N/A,TRUE,"3月"}</definedName>
    <definedName name="営連鏡" hidden="1">{#N/A,#N/A,TRUE,"3月"}</definedName>
    <definedName name="営連鏡１" localSheetId="0" hidden="1">{#N/A,#N/A,TRUE,"3月"}</definedName>
    <definedName name="営連鏡１" localSheetId="1" hidden="1">{#N/A,#N/A,TRUE,"3月"}</definedName>
    <definedName name="営連鏡１" localSheetId="4" hidden="1">{#N/A,#N/A,TRUE,"3月"}</definedName>
    <definedName name="営連鏡１" hidden="1">{#N/A,#N/A,TRUE,"3月"}</definedName>
    <definedName name="火" localSheetId="0" hidden="1">{"'牛市況１'!$A$1:$Y$29"}</definedName>
    <definedName name="火" localSheetId="1" hidden="1">{"'牛市況１'!$A$1:$Y$29"}</definedName>
    <definedName name="火" localSheetId="4" hidden="1">{"'牛市況１'!$A$1:$Y$29"}</definedName>
    <definedName name="火" hidden="1">{"'牛市況１'!$A$1:$Y$29"}</definedName>
    <definedName name="課別予算設定品目" localSheetId="0" hidden="1">{#N/A,#N/A,TRUE,"3月"}</definedName>
    <definedName name="課別予算設定品目" localSheetId="1" hidden="1">{#N/A,#N/A,TRUE,"3月"}</definedName>
    <definedName name="課別予算設定品目" localSheetId="4" hidden="1">{#N/A,#N/A,TRUE,"3月"}</definedName>
    <definedName name="課別予算設定品目" hidden="1">{#N/A,#N/A,TRUE,"3月"}</definedName>
    <definedName name="角" localSheetId="0" hidden="1">{#N/A,#N/A,TRUE,"3月"}</definedName>
    <definedName name="角" localSheetId="1" hidden="1">{#N/A,#N/A,TRUE,"3月"}</definedName>
    <definedName name="角" localSheetId="4" hidden="1">{#N/A,#N/A,TRUE,"3月"}</definedName>
    <definedName name="角" hidden="1">{#N/A,#N/A,TRUE,"3月"}</definedName>
    <definedName name="角２" localSheetId="0" hidden="1">{#N/A,#N/A,TRUE,"3月"}</definedName>
    <definedName name="角２" localSheetId="1" hidden="1">{#N/A,#N/A,TRUE,"3月"}</definedName>
    <definedName name="角２" localSheetId="4" hidden="1">{#N/A,#N/A,TRUE,"3月"}</definedName>
    <definedName name="角２" hidden="1">{#N/A,#N/A,TRUE,"3月"}</definedName>
    <definedName name="角３" localSheetId="0" hidden="1">{#N/A,#N/A,TRUE,"3月"}</definedName>
    <definedName name="角３" localSheetId="1" hidden="1">{#N/A,#N/A,TRUE,"3月"}</definedName>
    <definedName name="角３" localSheetId="4" hidden="1">{#N/A,#N/A,TRUE,"3月"}</definedName>
    <definedName name="角３" hidden="1">{#N/A,#N/A,TRUE,"3月"}</definedName>
    <definedName name="角４" localSheetId="0" hidden="1">{#N/A,#N/A,TRUE,"3月"}</definedName>
    <definedName name="角４" localSheetId="1" hidden="1">{#N/A,#N/A,TRUE,"3月"}</definedName>
    <definedName name="角４" localSheetId="4" hidden="1">{#N/A,#N/A,TRUE,"3月"}</definedName>
    <definedName name="角４" hidden="1">{#N/A,#N/A,TRUE,"3月"}</definedName>
    <definedName name="角5" localSheetId="0" hidden="1">{#N/A,#N/A,TRUE,"3月"}</definedName>
    <definedName name="角5" localSheetId="1" hidden="1">{#N/A,#N/A,TRUE,"3月"}</definedName>
    <definedName name="角5" localSheetId="4" hidden="1">{#N/A,#N/A,TRUE,"3月"}</definedName>
    <definedName name="角5" hidden="1">{#N/A,#N/A,TRUE,"3月"}</definedName>
    <definedName name="角6" localSheetId="0" hidden="1">{#N/A,#N/A,TRUE,"3月"}</definedName>
    <definedName name="角6" localSheetId="1" hidden="1">{#N/A,#N/A,TRUE,"3月"}</definedName>
    <definedName name="角6" localSheetId="4" hidden="1">{#N/A,#N/A,TRUE,"3月"}</definedName>
    <definedName name="角6" hidden="1">{#N/A,#N/A,TRUE,"3月"}</definedName>
    <definedName name="角7" localSheetId="0" hidden="1">{#N/A,#N/A,TRUE,"3月"}</definedName>
    <definedName name="角7" localSheetId="1" hidden="1">{#N/A,#N/A,TRUE,"3月"}</definedName>
    <definedName name="角7" localSheetId="4" hidden="1">{#N/A,#N/A,TRUE,"3月"}</definedName>
    <definedName name="角7" hidden="1">{#N/A,#N/A,TRUE,"3月"}</definedName>
    <definedName name="角8" localSheetId="0" hidden="1">{#N/A,#N/A,TRUE,"3月"}</definedName>
    <definedName name="角8" localSheetId="1" hidden="1">{#N/A,#N/A,TRUE,"3月"}</definedName>
    <definedName name="角8" localSheetId="4" hidden="1">{#N/A,#N/A,TRUE,"3月"}</definedName>
    <definedName name="角8" hidden="1">{#N/A,#N/A,TRUE,"3月"}</definedName>
    <definedName name="活動目標2" localSheetId="0" hidden="1">{#N/A,#N/A,TRUE,"3月"}</definedName>
    <definedName name="活動目標2" localSheetId="1" hidden="1">{#N/A,#N/A,TRUE,"3月"}</definedName>
    <definedName name="活動目標2" localSheetId="4" hidden="1">{#N/A,#N/A,TRUE,"3月"}</definedName>
    <definedName name="活動目標2" hidden="1">{#N/A,#N/A,TRUE,"3月"}</definedName>
    <definedName name="活動目標3" localSheetId="0" hidden="1">{#N/A,#N/A,TRUE,"3月"}</definedName>
    <definedName name="活動目標3" localSheetId="1" hidden="1">{#N/A,#N/A,TRUE,"3月"}</definedName>
    <definedName name="活動目標3" localSheetId="4" hidden="1">{#N/A,#N/A,TRUE,"3月"}</definedName>
    <definedName name="活動目標3" hidden="1">{#N/A,#N/A,TRUE,"3月"}</definedName>
    <definedName name="鏡月酒量販コンペ写真" localSheetId="0" hidden="1">{#N/A,#N/A,TRUE,"3月"}</definedName>
    <definedName name="鏡月酒量販コンペ写真" localSheetId="1" hidden="1">{#N/A,#N/A,TRUE,"3月"}</definedName>
    <definedName name="鏡月酒量販コンペ写真" localSheetId="4" hidden="1">{#N/A,#N/A,TRUE,"3月"}</definedName>
    <definedName name="鏡月酒量販コンペ写真" hidden="1">{#N/A,#N/A,TRUE,"3月"}</definedName>
    <definedName name="原紙" localSheetId="1" hidden="1">[19]基本cvs動向!#REF!</definedName>
    <definedName name="原紙" hidden="1">[19]基本cvs動向!#REF!</definedName>
    <definedName name="山崎" localSheetId="0" hidden="1">{#N/A,#N/A,TRUE,"3月"}</definedName>
    <definedName name="山崎" localSheetId="1" hidden="1">{#N/A,#N/A,TRUE,"3月"}</definedName>
    <definedName name="山崎" localSheetId="4" hidden="1">{#N/A,#N/A,TRUE,"3月"}</definedName>
    <definedName name="山崎" hidden="1">{#N/A,#N/A,TRUE,"3月"}</definedName>
    <definedName name="市" hidden="1">[20]ﾁﾗｼ:商品台帳!$A$2:$O$5000</definedName>
    <definedName name="集計２" hidden="1">[21]商品台帳:ﾁﾗｼ!$A$2:$O$5000</definedName>
    <definedName name="焼酎" hidden="1">#REF!</definedName>
    <definedName name="新" localSheetId="0" hidden="1">{#N/A,#N/A,TRUE,"3月"}</definedName>
    <definedName name="新" localSheetId="1" hidden="1">{#N/A,#N/A,TRUE,"3月"}</definedName>
    <definedName name="新" localSheetId="4" hidden="1">{#N/A,#N/A,TRUE,"3月"}</definedName>
    <definedName name="新" hidden="1">{#N/A,#N/A,TRUE,"3月"}</definedName>
    <definedName name="新浦安" localSheetId="0" hidden="1">{"'Sheet1'!$C$8:$J$76"}</definedName>
    <definedName name="新浦安" localSheetId="1" hidden="1">{"'Sheet1'!$C$8:$J$76"}</definedName>
    <definedName name="新浦安" localSheetId="4" hidden="1">{"'Sheet1'!$C$8:$J$76"}</definedName>
    <definedName name="新浦安" hidden="1">{"'Sheet1'!$C$8:$J$76"}</definedName>
    <definedName name="大容量対策" localSheetId="0" hidden="1">{#N/A,#N/A,TRUE,"3月"}</definedName>
    <definedName name="大容量対策" localSheetId="1" hidden="1">{#N/A,#N/A,TRUE,"3月"}</definedName>
    <definedName name="大容量対策" localSheetId="4" hidden="1">{#N/A,#N/A,TRUE,"3月"}</definedName>
    <definedName name="大容量対策" hidden="1">{#N/A,#N/A,TRUE,"3月"}</definedName>
    <definedName name="棚替え" localSheetId="0" hidden="1">{#N/A,#N/A,FALSE,"DｰSM";#N/A,#N/A,FALSE,"東急";#N/A,#N/A,FALSE,"ﾖｰｸﾏｰﾄ";#N/A,#N/A,FALSE,"ｻﾐｯﾄ";#N/A,#N/A,FALSE,"東武";#N/A,#N/A,FALSE,"長崎屋";#N/A,#N/A,FALSE,"ｾｲﾌｰ";#N/A,#N/A,FALSE,"大丸P";#N/A,#N/A,FALSE,"文化堂";#N/A,#N/A,FALSE,"三徳 ";#N/A,#N/A,FALSE,"ｻｸﾗABC"}</definedName>
    <definedName name="棚替え" localSheetId="1" hidden="1">{#N/A,#N/A,FALSE,"DｰSM";#N/A,#N/A,FALSE,"東急";#N/A,#N/A,FALSE,"ﾖｰｸﾏｰﾄ";#N/A,#N/A,FALSE,"ｻﾐｯﾄ";#N/A,#N/A,FALSE,"東武";#N/A,#N/A,FALSE,"長崎屋";#N/A,#N/A,FALSE,"ｾｲﾌｰ";#N/A,#N/A,FALSE,"大丸P";#N/A,#N/A,FALSE,"文化堂";#N/A,#N/A,FALSE,"三徳 ";#N/A,#N/A,FALSE,"ｻｸﾗABC"}</definedName>
    <definedName name="棚替え" localSheetId="4" hidden="1">{#N/A,#N/A,FALSE,"DｰSM";#N/A,#N/A,FALSE,"東急";#N/A,#N/A,FALSE,"ﾖｰｸﾏｰﾄ";#N/A,#N/A,FALSE,"ｻﾐｯﾄ";#N/A,#N/A,FALSE,"東武";#N/A,#N/A,FALSE,"長崎屋";#N/A,#N/A,FALSE,"ｾｲﾌｰ";#N/A,#N/A,FALSE,"大丸P";#N/A,#N/A,FALSE,"文化堂";#N/A,#N/A,FALSE,"三徳 ";#N/A,#N/A,FALSE,"ｻｸﾗABC"}</definedName>
    <definedName name="棚替え" hidden="1">{#N/A,#N/A,FALSE,"DｰSM";#N/A,#N/A,FALSE,"東急";#N/A,#N/A,FALSE,"ﾖｰｸﾏｰﾄ";#N/A,#N/A,FALSE,"ｻﾐｯﾄ";#N/A,#N/A,FALSE,"東武";#N/A,#N/A,FALSE,"長崎屋";#N/A,#N/A,FALSE,"ｾｲﾌｰ";#N/A,#N/A,FALSE,"大丸P";#N/A,#N/A,FALSE,"文化堂";#N/A,#N/A,FALSE,"三徳 ";#N/A,#N/A,FALSE,"ｻｸﾗABC"}</definedName>
    <definedName name="日" localSheetId="0" hidden="1">{"'牛市況１'!$A$1:$Y$29"}</definedName>
    <definedName name="日" localSheetId="1" hidden="1">{"'牛市況１'!$A$1:$Y$29"}</definedName>
    <definedName name="日" localSheetId="4" hidden="1">{"'牛市況１'!$A$1:$Y$29"}</definedName>
    <definedName name="日" hidden="1">{"'牛市況１'!$A$1:$Y$29"}</definedName>
    <definedName name="年始" localSheetId="0" hidden="1">{"'牛市況１'!$A$1:$Y$29"}</definedName>
    <definedName name="年始" localSheetId="1" hidden="1">{"'牛市況１'!$A$1:$Y$29"}</definedName>
    <definedName name="年始" localSheetId="4" hidden="1">{"'牛市況１'!$A$1:$Y$29"}</definedName>
    <definedName name="年始" hidden="1">{"'牛市況１'!$A$1:$Y$29"}</definedName>
    <definedName name="販売・活動積上げ" localSheetId="0" hidden="1">{#N/A,#N/A,TRUE,"3月"}</definedName>
    <definedName name="販売・活動積上げ" localSheetId="1" hidden="1">{#N/A,#N/A,TRUE,"3月"}</definedName>
    <definedName name="販売・活動積上げ" localSheetId="4" hidden="1">{#N/A,#N/A,TRUE,"3月"}</definedName>
    <definedName name="販売・活動積上げ" hidden="1">{#N/A,#N/A,TRUE,"3月"}</definedName>
    <definedName name="片山" localSheetId="0" hidden="1">{#N/A,#N/A,TRUE,"3月"}</definedName>
    <definedName name="片山" localSheetId="1" hidden="1">{#N/A,#N/A,TRUE,"3月"}</definedName>
    <definedName name="片山" localSheetId="4" hidden="1">{#N/A,#N/A,TRUE,"3月"}</definedName>
    <definedName name="片山" hidden="1">{#N/A,#N/A,TRUE,"3月"}</definedName>
  </definedNames>
  <calcPr calcId="162913"/>
</workbook>
</file>

<file path=xl/calcChain.xml><?xml version="1.0" encoding="utf-8"?>
<calcChain xmlns="http://schemas.openxmlformats.org/spreadsheetml/2006/main">
  <c r="S15" i="47" l="1"/>
  <c r="R22" i="47"/>
  <c r="S22" i="47" s="1"/>
  <c r="R23" i="47"/>
  <c r="AH23" i="47" s="1"/>
  <c r="R24" i="47"/>
  <c r="AH24" i="47" s="1"/>
  <c r="X24" i="47"/>
  <c r="Z24" i="47" s="1"/>
  <c r="Y24" i="47"/>
  <c r="W24" i="47"/>
  <c r="U24" i="47"/>
  <c r="T24" i="47"/>
  <c r="X23" i="47"/>
  <c r="Z23" i="47" s="1"/>
  <c r="W23" i="47"/>
  <c r="U23" i="47"/>
  <c r="T23" i="47"/>
  <c r="X22" i="47"/>
  <c r="W22" i="47"/>
  <c r="U22" i="47"/>
  <c r="T22" i="47"/>
  <c r="AG21" i="47"/>
  <c r="X21" i="47"/>
  <c r="Z21" i="47" s="1"/>
  <c r="W21" i="47"/>
  <c r="U21" i="47"/>
  <c r="R21" i="47"/>
  <c r="T21" i="47" s="1"/>
  <c r="AG20" i="47"/>
  <c r="X20" i="47"/>
  <c r="Z20" i="47" s="1"/>
  <c r="W20" i="47"/>
  <c r="U20" i="47"/>
  <c r="R20" i="47"/>
  <c r="T20" i="47" s="1"/>
  <c r="AG19" i="47"/>
  <c r="X19" i="47"/>
  <c r="Z19" i="47" s="1"/>
  <c r="W19" i="47"/>
  <c r="U19" i="47"/>
  <c r="R19" i="47"/>
  <c r="T19" i="47" s="1"/>
  <c r="AG18" i="47"/>
  <c r="X18" i="47"/>
  <c r="Y18" i="47" s="1"/>
  <c r="W18" i="47"/>
  <c r="U18" i="47"/>
  <c r="R18" i="47"/>
  <c r="T18" i="47" s="1"/>
  <c r="AG17" i="47"/>
  <c r="X17" i="47"/>
  <c r="W17" i="47"/>
  <c r="U17" i="47"/>
  <c r="R17" i="47"/>
  <c r="T17" i="47" s="1"/>
  <c r="AG16" i="47"/>
  <c r="X16" i="47"/>
  <c r="Z16" i="47" s="1"/>
  <c r="W16" i="47"/>
  <c r="U16" i="47"/>
  <c r="R16" i="47"/>
  <c r="T16" i="47" s="1"/>
  <c r="AG15" i="47"/>
  <c r="X15" i="47"/>
  <c r="Y15" i="47" s="1"/>
  <c r="W15" i="47"/>
  <c r="U15" i="47"/>
  <c r="T15" i="47"/>
  <c r="R15" i="47"/>
  <c r="AH15" i="47"/>
  <c r="AG14" i="47"/>
  <c r="X14" i="47"/>
  <c r="Y14" i="47" s="1"/>
  <c r="W14" i="47"/>
  <c r="U14" i="47"/>
  <c r="T14" i="47"/>
  <c r="R14" i="47"/>
  <c r="AH14" i="47" s="1"/>
  <c r="AG13" i="47"/>
  <c r="X13" i="47"/>
  <c r="Z13" i="47"/>
  <c r="W13" i="47"/>
  <c r="U13" i="47"/>
  <c r="T13" i="47"/>
  <c r="R13" i="47"/>
  <c r="AH13" i="47" s="1"/>
  <c r="Z18" i="47"/>
  <c r="Y13" i="47"/>
  <c r="Y21" i="47"/>
  <c r="R25" i="47"/>
  <c r="S25" i="47" s="1"/>
  <c r="R26" i="47"/>
  <c r="S26" i="47" s="1"/>
  <c r="R27" i="47"/>
  <c r="S27" i="47" s="1"/>
  <c r="R28" i="47"/>
  <c r="S28" i="47" s="1"/>
  <c r="R29" i="47"/>
  <c r="R30" i="47"/>
  <c r="R31" i="47"/>
  <c r="R32" i="47"/>
  <c r="S32" i="47" s="1"/>
  <c r="R33" i="47"/>
  <c r="R34" i="47"/>
  <c r="R35" i="47"/>
  <c r="R36" i="47"/>
  <c r="AH36" i="47" s="1"/>
  <c r="R37" i="47"/>
  <c r="R38" i="47"/>
  <c r="R39" i="47"/>
  <c r="R40" i="47"/>
  <c r="AH40" i="47" s="1"/>
  <c r="R41" i="47"/>
  <c r="R42" i="47"/>
  <c r="R43" i="47"/>
  <c r="R44" i="47"/>
  <c r="S44" i="47" s="1"/>
  <c r="R45" i="47"/>
  <c r="R46" i="47"/>
  <c r="R47" i="47"/>
  <c r="R48" i="47"/>
  <c r="AH48" i="47" s="1"/>
  <c r="R49" i="47"/>
  <c r="R50" i="47"/>
  <c r="R51" i="47"/>
  <c r="R52" i="47"/>
  <c r="AH52" i="47" s="1"/>
  <c r="R53" i="47"/>
  <c r="R54" i="47"/>
  <c r="R55" i="47"/>
  <c r="R56" i="47"/>
  <c r="S56" i="47" s="1"/>
  <c r="R57" i="47"/>
  <c r="R58" i="47"/>
  <c r="R59" i="47"/>
  <c r="R60" i="47"/>
  <c r="S60" i="47" s="1"/>
  <c r="R61" i="47"/>
  <c r="R62" i="47"/>
  <c r="R63" i="47"/>
  <c r="R64" i="47"/>
  <c r="AH64" i="47" s="1"/>
  <c r="R65" i="47"/>
  <c r="R66" i="47"/>
  <c r="R67" i="47"/>
  <c r="R68" i="47"/>
  <c r="S68" i="47" s="1"/>
  <c r="R69" i="47"/>
  <c r="R70" i="47"/>
  <c r="R71" i="47"/>
  <c r="R72" i="47"/>
  <c r="AH72" i="47" s="1"/>
  <c r="R73" i="47"/>
  <c r="R74" i="47"/>
  <c r="R75" i="47"/>
  <c r="R76" i="47"/>
  <c r="S76" i="47" s="1"/>
  <c r="R77" i="47"/>
  <c r="R78" i="47"/>
  <c r="R79" i="47"/>
  <c r="R80" i="47"/>
  <c r="S80" i="47" s="1"/>
  <c r="R81" i="47"/>
  <c r="R82" i="47"/>
  <c r="R83" i="47"/>
  <c r="R84" i="47"/>
  <c r="AH84" i="47" s="1"/>
  <c r="R85" i="47"/>
  <c r="R86" i="47"/>
  <c r="R87" i="47"/>
  <c r="R88" i="47"/>
  <c r="AH88" i="47" s="1"/>
  <c r="R89" i="47"/>
  <c r="R90" i="47"/>
  <c r="R91" i="47"/>
  <c r="R92" i="47"/>
  <c r="AH92" i="47" s="1"/>
  <c r="R93" i="47"/>
  <c r="R94" i="47"/>
  <c r="R95" i="47"/>
  <c r="R96" i="47"/>
  <c r="S96" i="47" s="1"/>
  <c r="R97" i="47"/>
  <c r="R98" i="47"/>
  <c r="R99" i="47"/>
  <c r="R100" i="47"/>
  <c r="AH100" i="47" s="1"/>
  <c r="R101" i="47"/>
  <c r="R102" i="47"/>
  <c r="R103" i="47"/>
  <c r="R104" i="47"/>
  <c r="AH104" i="47" s="1"/>
  <c r="F4" i="48"/>
  <c r="K4" i="48" s="1"/>
  <c r="A14" i="48"/>
  <c r="AH106" i="47"/>
  <c r="AH105" i="47"/>
  <c r="AJ104" i="47"/>
  <c r="AI104" i="47"/>
  <c r="AG104" i="47"/>
  <c r="X104" i="47"/>
  <c r="Z104" i="47" s="1"/>
  <c r="W104" i="47"/>
  <c r="U104" i="47"/>
  <c r="T104" i="47"/>
  <c r="P104" i="47"/>
  <c r="M104" i="47"/>
  <c r="AJ103" i="47"/>
  <c r="AI103" i="47"/>
  <c r="AG103" i="47"/>
  <c r="X103" i="47"/>
  <c r="Z103" i="47" s="1"/>
  <c r="W103" i="47"/>
  <c r="U103" i="47"/>
  <c r="T103" i="47"/>
  <c r="P103" i="47"/>
  <c r="M103" i="47"/>
  <c r="AJ102" i="47"/>
  <c r="AI102" i="47"/>
  <c r="AG102" i="47"/>
  <c r="X102" i="47"/>
  <c r="Y102" i="47" s="1"/>
  <c r="W102" i="47"/>
  <c r="U102" i="47"/>
  <c r="T102" i="47"/>
  <c r="P102" i="47"/>
  <c r="M102" i="47"/>
  <c r="AJ101" i="47"/>
  <c r="AI101" i="47"/>
  <c r="AG101" i="47"/>
  <c r="X101" i="47"/>
  <c r="Z101" i="47" s="1"/>
  <c r="W101" i="47"/>
  <c r="U101" i="47"/>
  <c r="T101" i="47"/>
  <c r="P101" i="47"/>
  <c r="M101" i="47"/>
  <c r="AJ100" i="47"/>
  <c r="AI100" i="47"/>
  <c r="AG100" i="47"/>
  <c r="X100" i="47"/>
  <c r="W100" i="47"/>
  <c r="U100" i="47"/>
  <c r="T100" i="47"/>
  <c r="P100" i="47"/>
  <c r="M100" i="47"/>
  <c r="AJ99" i="47"/>
  <c r="AI99" i="47"/>
  <c r="AG99" i="47"/>
  <c r="X99" i="47"/>
  <c r="Z99" i="47" s="1"/>
  <c r="W99" i="47"/>
  <c r="U99" i="47"/>
  <c r="T99" i="47"/>
  <c r="P99" i="47"/>
  <c r="M99" i="47"/>
  <c r="AJ98" i="47"/>
  <c r="AI98" i="47"/>
  <c r="AG98" i="47"/>
  <c r="X98" i="47"/>
  <c r="Y98" i="47" s="1"/>
  <c r="W98" i="47"/>
  <c r="U98" i="47"/>
  <c r="T98" i="47"/>
  <c r="P98" i="47"/>
  <c r="M98" i="47"/>
  <c r="AJ97" i="47"/>
  <c r="AI97" i="47"/>
  <c r="AG97" i="47"/>
  <c r="X97" i="47"/>
  <c r="W97" i="47"/>
  <c r="U97" i="47"/>
  <c r="T97" i="47"/>
  <c r="P97" i="47"/>
  <c r="M97" i="47"/>
  <c r="AJ96" i="47"/>
  <c r="AI96" i="47"/>
  <c r="AG96" i="47"/>
  <c r="X96" i="47"/>
  <c r="W96" i="47"/>
  <c r="U96" i="47"/>
  <c r="T96" i="47"/>
  <c r="P96" i="47"/>
  <c r="M96" i="47"/>
  <c r="AJ95" i="47"/>
  <c r="AI95" i="47"/>
  <c r="AG95" i="47"/>
  <c r="X95" i="47"/>
  <c r="Z95" i="47" s="1"/>
  <c r="W95" i="47"/>
  <c r="U95" i="47"/>
  <c r="T95" i="47"/>
  <c r="P95" i="47"/>
  <c r="M95" i="47"/>
  <c r="AJ94" i="47"/>
  <c r="AI94" i="47"/>
  <c r="AG94" i="47"/>
  <c r="X94" i="47"/>
  <c r="Y94" i="47" s="1"/>
  <c r="W94" i="47"/>
  <c r="U94" i="47"/>
  <c r="T94" i="47"/>
  <c r="P94" i="47"/>
  <c r="M94" i="47"/>
  <c r="AJ93" i="47"/>
  <c r="AI93" i="47"/>
  <c r="AG93" i="47"/>
  <c r="X93" i="47"/>
  <c r="Y93" i="47" s="1"/>
  <c r="W93" i="47"/>
  <c r="U93" i="47"/>
  <c r="T93" i="47"/>
  <c r="P93" i="47"/>
  <c r="M93" i="47"/>
  <c r="AJ92" i="47"/>
  <c r="AI92" i="47"/>
  <c r="AG92" i="47"/>
  <c r="X92" i="47"/>
  <c r="W92" i="47"/>
  <c r="U92" i="47"/>
  <c r="T92" i="47"/>
  <c r="P92" i="47"/>
  <c r="M92" i="47"/>
  <c r="AJ91" i="47"/>
  <c r="AI91" i="47"/>
  <c r="AG91" i="47"/>
  <c r="X91" i="47"/>
  <c r="Z91" i="47" s="1"/>
  <c r="W91" i="47"/>
  <c r="U91" i="47"/>
  <c r="T91" i="47"/>
  <c r="P91" i="47"/>
  <c r="M91" i="47"/>
  <c r="AJ90" i="47"/>
  <c r="AI90" i="47"/>
  <c r="AG90" i="47"/>
  <c r="X90" i="47"/>
  <c r="Z90" i="47"/>
  <c r="W90" i="47"/>
  <c r="U90" i="47"/>
  <c r="T90" i="47"/>
  <c r="P90" i="47"/>
  <c r="M90" i="47"/>
  <c r="AJ89" i="47"/>
  <c r="AI89" i="47"/>
  <c r="AG89" i="47"/>
  <c r="X89" i="47"/>
  <c r="W89" i="47"/>
  <c r="U89" i="47"/>
  <c r="T89" i="47"/>
  <c r="P89" i="47"/>
  <c r="M89" i="47"/>
  <c r="AJ88" i="47"/>
  <c r="AI88" i="47"/>
  <c r="AG88" i="47"/>
  <c r="X88" i="47"/>
  <c r="Y88" i="47" s="1"/>
  <c r="W88" i="47"/>
  <c r="U88" i="47"/>
  <c r="T88" i="47"/>
  <c r="P88" i="47"/>
  <c r="M88" i="47"/>
  <c r="AJ87" i="47"/>
  <c r="AI87" i="47"/>
  <c r="AG87" i="47"/>
  <c r="X87" i="47"/>
  <c r="Z87" i="47" s="1"/>
  <c r="W87" i="47"/>
  <c r="U87" i="47"/>
  <c r="T87" i="47"/>
  <c r="P87" i="47"/>
  <c r="M87" i="47"/>
  <c r="AJ86" i="47"/>
  <c r="AI86" i="47"/>
  <c r="AG86" i="47"/>
  <c r="X86" i="47"/>
  <c r="Z86" i="47" s="1"/>
  <c r="W86" i="47"/>
  <c r="U86" i="47"/>
  <c r="T86" i="47"/>
  <c r="P86" i="47"/>
  <c r="M86" i="47"/>
  <c r="AJ85" i="47"/>
  <c r="AI85" i="47"/>
  <c r="AG85" i="47"/>
  <c r="X85" i="47"/>
  <c r="W85" i="47"/>
  <c r="U85" i="47"/>
  <c r="T85" i="47"/>
  <c r="P85" i="47"/>
  <c r="M85" i="47"/>
  <c r="AJ84" i="47"/>
  <c r="AI84" i="47"/>
  <c r="AG84" i="47"/>
  <c r="X84" i="47"/>
  <c r="Z84" i="47" s="1"/>
  <c r="W84" i="47"/>
  <c r="U84" i="47"/>
  <c r="T84" i="47"/>
  <c r="P84" i="47"/>
  <c r="M84" i="47"/>
  <c r="AJ83" i="47"/>
  <c r="AI83" i="47"/>
  <c r="AG83" i="47"/>
  <c r="X83" i="47"/>
  <c r="Z83" i="47"/>
  <c r="W83" i="47"/>
  <c r="U83" i="47"/>
  <c r="T83" i="47"/>
  <c r="P83" i="47"/>
  <c r="M83" i="47"/>
  <c r="AJ82" i="47"/>
  <c r="AI82" i="47"/>
  <c r="AG82" i="47"/>
  <c r="X82" i="47"/>
  <c r="W82" i="47"/>
  <c r="U82" i="47"/>
  <c r="T82" i="47"/>
  <c r="P82" i="47"/>
  <c r="M82" i="47"/>
  <c r="AJ81" i="47"/>
  <c r="AI81" i="47"/>
  <c r="AG81" i="47"/>
  <c r="X81" i="47"/>
  <c r="Z81" i="47" s="1"/>
  <c r="W81" i="47"/>
  <c r="U81" i="47"/>
  <c r="T81" i="47"/>
  <c r="P81" i="47"/>
  <c r="M81" i="47"/>
  <c r="AJ80" i="47"/>
  <c r="AI80" i="47"/>
  <c r="AG80" i="47"/>
  <c r="X80" i="47"/>
  <c r="Y80" i="47" s="1"/>
  <c r="W80" i="47"/>
  <c r="U80" i="47"/>
  <c r="T80" i="47"/>
  <c r="P80" i="47"/>
  <c r="M80" i="47"/>
  <c r="AJ79" i="47"/>
  <c r="AI79" i="47"/>
  <c r="AG79" i="47"/>
  <c r="X79" i="47"/>
  <c r="Z79" i="47"/>
  <c r="W79" i="47"/>
  <c r="U79" i="47"/>
  <c r="T79" i="47"/>
  <c r="P79" i="47"/>
  <c r="M79" i="47"/>
  <c r="AJ78" i="47"/>
  <c r="AI78" i="47"/>
  <c r="AG78" i="47"/>
  <c r="X78" i="47"/>
  <c r="Z78" i="47" s="1"/>
  <c r="W78" i="47"/>
  <c r="U78" i="47"/>
  <c r="T78" i="47"/>
  <c r="P78" i="47"/>
  <c r="M78" i="47"/>
  <c r="AJ77" i="47"/>
  <c r="AI77" i="47"/>
  <c r="AG77" i="47"/>
  <c r="X77" i="47"/>
  <c r="Y77" i="47" s="1"/>
  <c r="W77" i="47"/>
  <c r="U77" i="47"/>
  <c r="T77" i="47"/>
  <c r="P77" i="47"/>
  <c r="M77" i="47"/>
  <c r="AJ76" i="47"/>
  <c r="AI76" i="47"/>
  <c r="AG76" i="47"/>
  <c r="X76" i="47"/>
  <c r="Y76" i="47" s="1"/>
  <c r="W76" i="47"/>
  <c r="U76" i="47"/>
  <c r="T76" i="47"/>
  <c r="P76" i="47"/>
  <c r="M76" i="47"/>
  <c r="AJ75" i="47"/>
  <c r="AI75" i="47"/>
  <c r="AG75" i="47"/>
  <c r="X75" i="47"/>
  <c r="Z75" i="47" s="1"/>
  <c r="W75" i="47"/>
  <c r="U75" i="47"/>
  <c r="T75" i="47"/>
  <c r="P75" i="47"/>
  <c r="M75" i="47"/>
  <c r="AJ74" i="47"/>
  <c r="AI74" i="47"/>
  <c r="AG74" i="47"/>
  <c r="X74" i="47"/>
  <c r="W74" i="47"/>
  <c r="U74" i="47"/>
  <c r="T74" i="47"/>
  <c r="P74" i="47"/>
  <c r="M74" i="47"/>
  <c r="AJ73" i="47"/>
  <c r="AI73" i="47"/>
  <c r="AG73" i="47"/>
  <c r="X73" i="47"/>
  <c r="Z73" i="47" s="1"/>
  <c r="W73" i="47"/>
  <c r="U73" i="47"/>
  <c r="T73" i="47"/>
  <c r="P73" i="47"/>
  <c r="M73" i="47"/>
  <c r="AJ72" i="47"/>
  <c r="AI72" i="47"/>
  <c r="AG72" i="47"/>
  <c r="X72" i="47"/>
  <c r="W72" i="47"/>
  <c r="U72" i="47"/>
  <c r="T72" i="47"/>
  <c r="P72" i="47"/>
  <c r="M72" i="47"/>
  <c r="AJ71" i="47"/>
  <c r="AI71" i="47"/>
  <c r="AG71" i="47"/>
  <c r="X71" i="47"/>
  <c r="Z71" i="47" s="1"/>
  <c r="W71" i="47"/>
  <c r="U71" i="47"/>
  <c r="T71" i="47"/>
  <c r="P71" i="47"/>
  <c r="M71" i="47"/>
  <c r="AJ70" i="47"/>
  <c r="AI70" i="47"/>
  <c r="AG70" i="47"/>
  <c r="X70" i="47"/>
  <c r="Y70" i="47"/>
  <c r="W70" i="47"/>
  <c r="U70" i="47"/>
  <c r="T70" i="47"/>
  <c r="P70" i="47"/>
  <c r="M70" i="47"/>
  <c r="AJ69" i="47"/>
  <c r="AI69" i="47"/>
  <c r="AG69" i="47"/>
  <c r="X69" i="47"/>
  <c r="Y69" i="47"/>
  <c r="W69" i="47"/>
  <c r="U69" i="47"/>
  <c r="T69" i="47"/>
  <c r="P69" i="47"/>
  <c r="M69" i="47"/>
  <c r="AJ68" i="47"/>
  <c r="AI68" i="47"/>
  <c r="AG68" i="47"/>
  <c r="X68" i="47"/>
  <c r="Z68" i="47" s="1"/>
  <c r="W68" i="47"/>
  <c r="U68" i="47"/>
  <c r="T68" i="47"/>
  <c r="P68" i="47"/>
  <c r="M68" i="47"/>
  <c r="AJ67" i="47"/>
  <c r="AI67" i="47"/>
  <c r="AG67" i="47"/>
  <c r="X67" i="47"/>
  <c r="Z67" i="47" s="1"/>
  <c r="W67" i="47"/>
  <c r="U67" i="47"/>
  <c r="T67" i="47"/>
  <c r="P67" i="47"/>
  <c r="M67" i="47"/>
  <c r="AJ66" i="47"/>
  <c r="AI66" i="47"/>
  <c r="AG66" i="47"/>
  <c r="X66" i="47"/>
  <c r="W66" i="47"/>
  <c r="U66" i="47"/>
  <c r="T66" i="47"/>
  <c r="P66" i="47"/>
  <c r="M66" i="47"/>
  <c r="AJ65" i="47"/>
  <c r="AI65" i="47"/>
  <c r="AG65" i="47"/>
  <c r="X65" i="47"/>
  <c r="Z65" i="47" s="1"/>
  <c r="W65" i="47"/>
  <c r="U65" i="47"/>
  <c r="T65" i="47"/>
  <c r="P65" i="47"/>
  <c r="M65" i="47"/>
  <c r="AJ64" i="47"/>
  <c r="AI64" i="47"/>
  <c r="AG64" i="47"/>
  <c r="X64" i="47"/>
  <c r="W64" i="47"/>
  <c r="U64" i="47"/>
  <c r="T64" i="47"/>
  <c r="P64" i="47"/>
  <c r="M64" i="47"/>
  <c r="AJ63" i="47"/>
  <c r="AI63" i="47"/>
  <c r="AG63" i="47"/>
  <c r="X63" i="47"/>
  <c r="Z63" i="47" s="1"/>
  <c r="W63" i="47"/>
  <c r="U63" i="47"/>
  <c r="T63" i="47"/>
  <c r="P63" i="47"/>
  <c r="M63" i="47"/>
  <c r="AJ62" i="47"/>
  <c r="AI62" i="47"/>
  <c r="AG62" i="47"/>
  <c r="X62" i="47"/>
  <c r="W62" i="47"/>
  <c r="U62" i="47"/>
  <c r="T62" i="47"/>
  <c r="P62" i="47"/>
  <c r="M62" i="47"/>
  <c r="AJ61" i="47"/>
  <c r="AI61" i="47"/>
  <c r="AG61" i="47"/>
  <c r="X61" i="47"/>
  <c r="Z61" i="47" s="1"/>
  <c r="W61" i="47"/>
  <c r="U61" i="47"/>
  <c r="T61" i="47"/>
  <c r="P61" i="47"/>
  <c r="M61" i="47"/>
  <c r="AJ60" i="47"/>
  <c r="AI60" i="47"/>
  <c r="AG60" i="47"/>
  <c r="X60" i="47"/>
  <c r="Z60" i="47"/>
  <c r="W60" i="47"/>
  <c r="U60" i="47"/>
  <c r="T60" i="47"/>
  <c r="P60" i="47"/>
  <c r="M60" i="47"/>
  <c r="AJ59" i="47"/>
  <c r="AI59" i="47"/>
  <c r="AG59" i="47"/>
  <c r="X59" i="47"/>
  <c r="Z59" i="47" s="1"/>
  <c r="W59" i="47"/>
  <c r="U59" i="47"/>
  <c r="T59" i="47"/>
  <c r="P59" i="47"/>
  <c r="M59" i="47"/>
  <c r="AJ58" i="47"/>
  <c r="AI58" i="47"/>
  <c r="AG58" i="47"/>
  <c r="X58" i="47"/>
  <c r="Y58" i="47" s="1"/>
  <c r="W58" i="47"/>
  <c r="U58" i="47"/>
  <c r="T58" i="47"/>
  <c r="P58" i="47"/>
  <c r="M58" i="47"/>
  <c r="AJ57" i="47"/>
  <c r="AI57" i="47"/>
  <c r="AG57" i="47"/>
  <c r="X57" i="47"/>
  <c r="Y57" i="47" s="1"/>
  <c r="W57" i="47"/>
  <c r="U57" i="47"/>
  <c r="T57" i="47"/>
  <c r="P57" i="47"/>
  <c r="M57" i="47"/>
  <c r="AJ56" i="47"/>
  <c r="AI56" i="47"/>
  <c r="AG56" i="47"/>
  <c r="X56" i="47"/>
  <c r="Z56" i="47"/>
  <c r="W56" i="47"/>
  <c r="U56" i="47"/>
  <c r="T56" i="47"/>
  <c r="P56" i="47"/>
  <c r="M56" i="47"/>
  <c r="AJ55" i="47"/>
  <c r="AI55" i="47"/>
  <c r="AG55" i="47"/>
  <c r="X55" i="47"/>
  <c r="Z55" i="47"/>
  <c r="W55" i="47"/>
  <c r="U55" i="47"/>
  <c r="T55" i="47"/>
  <c r="P55" i="47"/>
  <c r="M55" i="47"/>
  <c r="AJ54" i="47"/>
  <c r="AI54" i="47"/>
  <c r="AG54" i="47"/>
  <c r="X54" i="47"/>
  <c r="Z54" i="47"/>
  <c r="W54" i="47"/>
  <c r="U54" i="47"/>
  <c r="T54" i="47"/>
  <c r="P54" i="47"/>
  <c r="M54" i="47"/>
  <c r="AJ53" i="47"/>
  <c r="AI53" i="47"/>
  <c r="AG53" i="47"/>
  <c r="X53" i="47"/>
  <c r="Z53" i="47" s="1"/>
  <c r="W53" i="47"/>
  <c r="U53" i="47"/>
  <c r="P53" i="47"/>
  <c r="AJ52" i="47"/>
  <c r="AI52" i="47"/>
  <c r="AG52" i="47"/>
  <c r="X52" i="47"/>
  <c r="Z52" i="47" s="1"/>
  <c r="W52" i="47"/>
  <c r="U52" i="47"/>
  <c r="P52" i="47"/>
  <c r="AJ51" i="47"/>
  <c r="AI51" i="47"/>
  <c r="AG51" i="47"/>
  <c r="X51" i="47"/>
  <c r="Z51" i="47" s="1"/>
  <c r="W51" i="47"/>
  <c r="U51" i="47"/>
  <c r="P51" i="47"/>
  <c r="AJ50" i="47"/>
  <c r="AI50" i="47"/>
  <c r="AG50" i="47"/>
  <c r="X50" i="47"/>
  <c r="Z50" i="47" s="1"/>
  <c r="W50" i="47"/>
  <c r="U50" i="47"/>
  <c r="P50" i="47"/>
  <c r="AJ49" i="47"/>
  <c r="AI49" i="47"/>
  <c r="AG49" i="47"/>
  <c r="X49" i="47"/>
  <c r="W49" i="47"/>
  <c r="U49" i="47"/>
  <c r="P49" i="47"/>
  <c r="AJ48" i="47"/>
  <c r="AI48" i="47"/>
  <c r="AG48" i="47"/>
  <c r="X48" i="47"/>
  <c r="Y48" i="47" s="1"/>
  <c r="W48" i="47"/>
  <c r="U48" i="47"/>
  <c r="P48" i="47"/>
  <c r="AJ47" i="47"/>
  <c r="AI47" i="47"/>
  <c r="AG47" i="47"/>
  <c r="X47" i="47"/>
  <c r="Z47" i="47" s="1"/>
  <c r="W47" i="47"/>
  <c r="U47" i="47"/>
  <c r="P47" i="47"/>
  <c r="AJ46" i="47"/>
  <c r="AI46" i="47"/>
  <c r="AG46" i="47"/>
  <c r="X46" i="47"/>
  <c r="W46" i="47"/>
  <c r="U46" i="47"/>
  <c r="P46" i="47"/>
  <c r="AJ45" i="47"/>
  <c r="AI45" i="47"/>
  <c r="AG45" i="47"/>
  <c r="X45" i="47"/>
  <c r="Z45" i="47" s="1"/>
  <c r="W45" i="47"/>
  <c r="U45" i="47"/>
  <c r="P45" i="47"/>
  <c r="AJ44" i="47"/>
  <c r="AI44" i="47"/>
  <c r="AG44" i="47"/>
  <c r="X44" i="47"/>
  <c r="Y44" i="47" s="1"/>
  <c r="W44" i="47"/>
  <c r="U44" i="47"/>
  <c r="P44" i="47"/>
  <c r="AJ43" i="47"/>
  <c r="AI43" i="47"/>
  <c r="AG43" i="47"/>
  <c r="X43" i="47"/>
  <c r="Z43" i="47" s="1"/>
  <c r="W43" i="47"/>
  <c r="U43" i="47"/>
  <c r="P43" i="47"/>
  <c r="AJ42" i="47"/>
  <c r="AI42" i="47"/>
  <c r="AG42" i="47"/>
  <c r="X42" i="47"/>
  <c r="W42" i="47"/>
  <c r="U42" i="47"/>
  <c r="P42" i="47"/>
  <c r="AJ41" i="47"/>
  <c r="AI41" i="47"/>
  <c r="AG41" i="47"/>
  <c r="X41" i="47"/>
  <c r="Z41" i="47"/>
  <c r="W41" i="47"/>
  <c r="U41" i="47"/>
  <c r="P41" i="47"/>
  <c r="AJ40" i="47"/>
  <c r="AI40" i="47"/>
  <c r="AG40" i="47"/>
  <c r="X40" i="47"/>
  <c r="Z40" i="47"/>
  <c r="W40" i="47"/>
  <c r="U40" i="47"/>
  <c r="P40" i="47"/>
  <c r="AJ39" i="47"/>
  <c r="AI39" i="47"/>
  <c r="AG39" i="47"/>
  <c r="X39" i="47"/>
  <c r="Z39" i="47"/>
  <c r="W39" i="47"/>
  <c r="U39" i="47"/>
  <c r="P39" i="47"/>
  <c r="AJ38" i="47"/>
  <c r="AI38" i="47"/>
  <c r="AG38" i="47"/>
  <c r="X38" i="47"/>
  <c r="W38" i="47"/>
  <c r="U38" i="47"/>
  <c r="P38" i="47"/>
  <c r="AJ37" i="47"/>
  <c r="AI37" i="47"/>
  <c r="AG37" i="47"/>
  <c r="X37" i="47"/>
  <c r="Z37" i="47" s="1"/>
  <c r="W37" i="47"/>
  <c r="U37" i="47"/>
  <c r="P37" i="47"/>
  <c r="AJ36" i="47"/>
  <c r="AI36" i="47"/>
  <c r="AG36" i="47"/>
  <c r="X36" i="47"/>
  <c r="Z36" i="47" s="1"/>
  <c r="W36" i="47"/>
  <c r="U36" i="47"/>
  <c r="P36" i="47"/>
  <c r="AJ35" i="47"/>
  <c r="AI35" i="47"/>
  <c r="AG35" i="47"/>
  <c r="X35" i="47"/>
  <c r="Z35" i="47" s="1"/>
  <c r="W35" i="47"/>
  <c r="U35" i="47"/>
  <c r="P35" i="47"/>
  <c r="AJ34" i="47"/>
  <c r="AI34" i="47"/>
  <c r="AG34" i="47"/>
  <c r="X34" i="47"/>
  <c r="W34" i="47"/>
  <c r="U34" i="47"/>
  <c r="P34" i="47"/>
  <c r="AJ33" i="47"/>
  <c r="AI33" i="47"/>
  <c r="AG33" i="47"/>
  <c r="X33" i="47"/>
  <c r="Z33" i="47" s="1"/>
  <c r="W33" i="47"/>
  <c r="U33" i="47"/>
  <c r="P33" i="47"/>
  <c r="AJ32" i="47"/>
  <c r="AI32" i="47"/>
  <c r="AG32" i="47"/>
  <c r="X32" i="47"/>
  <c r="Z32" i="47" s="1"/>
  <c r="W32" i="47"/>
  <c r="U32" i="47"/>
  <c r="P32" i="47"/>
  <c r="AJ31" i="47"/>
  <c r="AI31" i="47"/>
  <c r="AG31" i="47"/>
  <c r="X31" i="47"/>
  <c r="Z31" i="47" s="1"/>
  <c r="W31" i="47"/>
  <c r="U31" i="47"/>
  <c r="P31" i="47"/>
  <c r="AJ30" i="47"/>
  <c r="AI30" i="47"/>
  <c r="AG30" i="47"/>
  <c r="X30" i="47"/>
  <c r="W30" i="47"/>
  <c r="U30" i="47"/>
  <c r="P30" i="47"/>
  <c r="AJ29" i="47"/>
  <c r="AI29" i="47"/>
  <c r="AG29" i="47"/>
  <c r="X29" i="47"/>
  <c r="Z29" i="47" s="1"/>
  <c r="W29" i="47"/>
  <c r="U29" i="47"/>
  <c r="P29" i="47"/>
  <c r="AJ28" i="47"/>
  <c r="AI28" i="47"/>
  <c r="AG28" i="47"/>
  <c r="X28" i="47"/>
  <c r="Y28" i="47" s="1"/>
  <c r="W28" i="47"/>
  <c r="U28" i="47"/>
  <c r="AJ27" i="47"/>
  <c r="AI27" i="47"/>
  <c r="AG27" i="47"/>
  <c r="X27" i="47"/>
  <c r="Z27" i="47" s="1"/>
  <c r="W27" i="47"/>
  <c r="U27" i="47"/>
  <c r="AJ26" i="47"/>
  <c r="AI26" i="47"/>
  <c r="AG26" i="47"/>
  <c r="X26" i="47"/>
  <c r="W26" i="47"/>
  <c r="U26" i="47"/>
  <c r="AJ25" i="47"/>
  <c r="AI25" i="47"/>
  <c r="AG25" i="47"/>
  <c r="X25" i="47"/>
  <c r="Z25" i="47" s="1"/>
  <c r="W25" i="47"/>
  <c r="U25" i="47"/>
  <c r="AJ24" i="47"/>
  <c r="AI24" i="47"/>
  <c r="AG24" i="47"/>
  <c r="AJ23" i="47"/>
  <c r="AI23" i="47"/>
  <c r="AG23" i="47"/>
  <c r="AJ22" i="47"/>
  <c r="AI22" i="47"/>
  <c r="AG22" i="47"/>
  <c r="AJ21" i="47"/>
  <c r="AI21" i="47"/>
  <c r="AJ20" i="47"/>
  <c r="AI20" i="47"/>
  <c r="AJ19" i="47"/>
  <c r="AI19" i="47"/>
  <c r="AJ18" i="47"/>
  <c r="AI18" i="47"/>
  <c r="AH18" i="47"/>
  <c r="AJ17" i="47"/>
  <c r="AI17" i="47"/>
  <c r="AH17" i="47"/>
  <c r="AJ16" i="47"/>
  <c r="AI16" i="47"/>
  <c r="B16" i="47"/>
  <c r="B17" i="47" s="1"/>
  <c r="B18" i="47" s="1"/>
  <c r="B19" i="47" s="1"/>
  <c r="B20" i="47" s="1"/>
  <c r="B21" i="47" s="1"/>
  <c r="B22" i="47" s="1"/>
  <c r="B23" i="47" s="1"/>
  <c r="B24" i="47" s="1"/>
  <c r="B25" i="47" s="1"/>
  <c r="B26" i="47" s="1"/>
  <c r="B27" i="47" s="1"/>
  <c r="B28" i="47" s="1"/>
  <c r="B29" i="47" s="1"/>
  <c r="B30" i="47" s="1"/>
  <c r="B31" i="47" s="1"/>
  <c r="B32" i="47" s="1"/>
  <c r="B33" i="47" s="1"/>
  <c r="B34" i="47" s="1"/>
  <c r="B35" i="47" s="1"/>
  <c r="B36" i="47" s="1"/>
  <c r="B37" i="47" s="1"/>
  <c r="B38" i="47" s="1"/>
  <c r="B39" i="47" s="1"/>
  <c r="B40" i="47" s="1"/>
  <c r="B41" i="47" s="1"/>
  <c r="B42" i="47" s="1"/>
  <c r="B43" i="47" s="1"/>
  <c r="B44" i="47" s="1"/>
  <c r="B45" i="47" s="1"/>
  <c r="B46" i="47" s="1"/>
  <c r="B47" i="47" s="1"/>
  <c r="B48" i="47" s="1"/>
  <c r="B49" i="47" s="1"/>
  <c r="B50" i="47" s="1"/>
  <c r="B51" i="47" s="1"/>
  <c r="B52" i="47" s="1"/>
  <c r="B53" i="47" s="1"/>
  <c r="B54" i="47" s="1"/>
  <c r="B55" i="47" s="1"/>
  <c r="B56" i="47" s="1"/>
  <c r="B57" i="47" s="1"/>
  <c r="B58" i="47" s="1"/>
  <c r="B59" i="47" s="1"/>
  <c r="B60" i="47" s="1"/>
  <c r="B61" i="47" s="1"/>
  <c r="B62" i="47" s="1"/>
  <c r="B63" i="47" s="1"/>
  <c r="B64" i="47" s="1"/>
  <c r="B65" i="47" s="1"/>
  <c r="B66" i="47" s="1"/>
  <c r="B67" i="47" s="1"/>
  <c r="B68" i="47" s="1"/>
  <c r="B69" i="47" s="1"/>
  <c r="B70" i="47" s="1"/>
  <c r="B71" i="47" s="1"/>
  <c r="B72" i="47" s="1"/>
  <c r="B73" i="47" s="1"/>
  <c r="B74" i="47" s="1"/>
  <c r="B75" i="47" s="1"/>
  <c r="B76" i="47" s="1"/>
  <c r="B77" i="47" s="1"/>
  <c r="B78" i="47" s="1"/>
  <c r="B79" i="47" s="1"/>
  <c r="B80" i="47" s="1"/>
  <c r="B81" i="47" s="1"/>
  <c r="B82" i="47" s="1"/>
  <c r="B83" i="47" s="1"/>
  <c r="B84" i="47" s="1"/>
  <c r="B85" i="47" s="1"/>
  <c r="B86" i="47" s="1"/>
  <c r="B87" i="47" s="1"/>
  <c r="B88" i="47" s="1"/>
  <c r="B89" i="47" s="1"/>
  <c r="B90" i="47" s="1"/>
  <c r="B91" i="47" s="1"/>
  <c r="B92" i="47" s="1"/>
  <c r="B93" i="47" s="1"/>
  <c r="B94" i="47" s="1"/>
  <c r="B95" i="47" s="1"/>
  <c r="B96" i="47" s="1"/>
  <c r="B97" i="47" s="1"/>
  <c r="B98" i="47" s="1"/>
  <c r="B99" i="47" s="1"/>
  <c r="B100" i="47" s="1"/>
  <c r="B101" i="47" s="1"/>
  <c r="B102" i="47" s="1"/>
  <c r="B103" i="47" s="1"/>
  <c r="B104" i="47" s="1"/>
  <c r="AJ15" i="47"/>
  <c r="AI15" i="47"/>
  <c r="AJ14" i="47"/>
  <c r="AI14" i="47"/>
  <c r="AJ13" i="47"/>
  <c r="AI13" i="47"/>
  <c r="B13" i="47"/>
  <c r="AE9" i="47"/>
  <c r="AA9" i="47"/>
  <c r="J8" i="33"/>
  <c r="D6" i="33"/>
  <c r="D7" i="33" s="1"/>
  <c r="D8" i="33" s="1"/>
  <c r="D9" i="33" s="1"/>
  <c r="D10" i="33" s="1"/>
  <c r="D11" i="33" s="1"/>
  <c r="D12" i="33" s="1"/>
  <c r="D13" i="33" s="1"/>
  <c r="D14" i="33" s="1"/>
  <c r="D15" i="33" s="1"/>
  <c r="D16" i="33" s="1"/>
  <c r="D17" i="33" s="1"/>
  <c r="D18" i="33" s="1"/>
  <c r="D19" i="33" s="1"/>
  <c r="D20" i="33" s="1"/>
  <c r="D21" i="33" s="1"/>
  <c r="D22" i="33" s="1"/>
  <c r="D23" i="33" s="1"/>
  <c r="D24" i="33" s="1"/>
  <c r="D25" i="33" s="1"/>
  <c r="D26" i="33" s="1"/>
  <c r="D27" i="33" s="1"/>
  <c r="D28" i="33" s="1"/>
  <c r="D29" i="33" s="1"/>
  <c r="D30" i="33" s="1"/>
  <c r="D31" i="33" s="1"/>
  <c r="D32" i="33" s="1"/>
  <c r="D33" i="33" s="1"/>
  <c r="D34" i="33" s="1"/>
  <c r="D35" i="33" s="1"/>
  <c r="D36" i="33" s="1"/>
  <c r="D37" i="33" s="1"/>
  <c r="D38" i="33" s="1"/>
  <c r="D39" i="33" s="1"/>
  <c r="D40" i="33" s="1"/>
  <c r="D41" i="33" s="1"/>
  <c r="D42" i="33" s="1"/>
  <c r="D43" i="33" s="1"/>
  <c r="D44" i="33" s="1"/>
  <c r="D45" i="33" s="1"/>
  <c r="D46" i="33" s="1"/>
  <c r="D47" i="33" s="1"/>
  <c r="D48" i="33" s="1"/>
  <c r="D49" i="33" s="1"/>
  <c r="D50" i="33" s="1"/>
  <c r="D51" i="33" s="1"/>
  <c r="D52" i="33" s="1"/>
  <c r="D53" i="33" s="1"/>
  <c r="D54" i="33" s="1"/>
  <c r="D55" i="33" s="1"/>
  <c r="D56" i="33" s="1"/>
  <c r="N56" i="36"/>
  <c r="L56" i="36"/>
  <c r="J56" i="36"/>
  <c r="H56" i="36"/>
  <c r="J12" i="36"/>
  <c r="J13" i="36" s="1"/>
  <c r="J14" i="36" s="1"/>
  <c r="J15" i="36" s="1"/>
  <c r="J16" i="36" s="1"/>
  <c r="J17" i="36" s="1"/>
  <c r="J18" i="36" s="1"/>
  <c r="J19" i="36" s="1"/>
  <c r="J20" i="36" s="1"/>
  <c r="J21" i="36" s="1"/>
  <c r="J22" i="36" s="1"/>
  <c r="J23" i="36" s="1"/>
  <c r="J24" i="36" s="1"/>
  <c r="J25" i="36" s="1"/>
  <c r="J26" i="36" s="1"/>
  <c r="J27" i="36" s="1"/>
  <c r="J28" i="36" s="1"/>
  <c r="J29" i="36" s="1"/>
  <c r="J30" i="36" s="1"/>
  <c r="J31" i="36" s="1"/>
  <c r="J32" i="36" s="1"/>
  <c r="J33" i="36" s="1"/>
  <c r="J34" i="36" s="1"/>
  <c r="J35" i="36" s="1"/>
  <c r="J36" i="36" s="1"/>
  <c r="J37" i="36" s="1"/>
  <c r="J38" i="36" s="1"/>
  <c r="J39" i="36" s="1"/>
  <c r="J40" i="36" s="1"/>
  <c r="J41" i="36" s="1"/>
  <c r="J42" i="36" s="1"/>
  <c r="J43" i="36" s="1"/>
  <c r="J44" i="36" s="1"/>
  <c r="J45" i="36" s="1"/>
  <c r="J46" i="36" s="1"/>
  <c r="J47" i="36" s="1"/>
  <c r="J48" i="36" s="1"/>
  <c r="J49" i="36" s="1"/>
  <c r="J50" i="36" s="1"/>
  <c r="J51" i="36" s="1"/>
  <c r="J52" i="36" s="1"/>
  <c r="H12" i="36"/>
  <c r="H13" i="36" s="1"/>
  <c r="H14" i="36" s="1"/>
  <c r="H15" i="36" s="1"/>
  <c r="H16" i="36" s="1"/>
  <c r="H17" i="36" s="1"/>
  <c r="H18" i="36" s="1"/>
  <c r="H19" i="36" s="1"/>
  <c r="H20" i="36" s="1"/>
  <c r="H21" i="36" s="1"/>
  <c r="H22" i="36" s="1"/>
  <c r="H23" i="36" s="1"/>
  <c r="H24" i="36" s="1"/>
  <c r="H25" i="36" s="1"/>
  <c r="H26" i="36" s="1"/>
  <c r="H27" i="36" s="1"/>
  <c r="H28" i="36" s="1"/>
  <c r="H29" i="36" s="1"/>
  <c r="H30" i="36" s="1"/>
  <c r="H31" i="36" s="1"/>
  <c r="H32" i="36" s="1"/>
  <c r="H33" i="36" s="1"/>
  <c r="H34" i="36" s="1"/>
  <c r="H35" i="36" s="1"/>
  <c r="H36" i="36" s="1"/>
  <c r="H37" i="36" s="1"/>
  <c r="H38" i="36" s="1"/>
  <c r="H39" i="36" s="1"/>
  <c r="H40" i="36" s="1"/>
  <c r="H41" i="36" s="1"/>
  <c r="H42" i="36" s="1"/>
  <c r="H43" i="36" s="1"/>
  <c r="H44" i="36" s="1"/>
  <c r="H45" i="36" s="1"/>
  <c r="H46" i="36" s="1"/>
  <c r="H47" i="36" s="1"/>
  <c r="H48" i="36" s="1"/>
  <c r="H49" i="36" s="1"/>
  <c r="H50" i="36" s="1"/>
  <c r="H51" i="36" s="1"/>
  <c r="H52" i="36" s="1"/>
  <c r="L11" i="36"/>
  <c r="L12" i="36" s="1"/>
  <c r="L13" i="36" s="1"/>
  <c r="L14" i="36" s="1"/>
  <c r="L15" i="36" s="1"/>
  <c r="L16" i="36" s="1"/>
  <c r="L17" i="36" s="1"/>
  <c r="L18" i="36" s="1"/>
  <c r="L19" i="36" s="1"/>
  <c r="L20" i="36" s="1"/>
  <c r="L21" i="36" s="1"/>
  <c r="L22" i="36" s="1"/>
  <c r="L23" i="36" s="1"/>
  <c r="L24" i="36" s="1"/>
  <c r="L25" i="36" s="1"/>
  <c r="L26" i="36" s="1"/>
  <c r="L27" i="36" s="1"/>
  <c r="L28" i="36" s="1"/>
  <c r="L29" i="36" s="1"/>
  <c r="L30" i="36" s="1"/>
  <c r="L31" i="36" s="1"/>
  <c r="L32" i="36" s="1"/>
  <c r="L33" i="36" s="1"/>
  <c r="L34" i="36" s="1"/>
  <c r="L35" i="36" s="1"/>
  <c r="L36" i="36" s="1"/>
  <c r="L37" i="36" s="1"/>
  <c r="L38" i="36" s="1"/>
  <c r="L39" i="36" s="1"/>
  <c r="L40" i="36" s="1"/>
  <c r="L41" i="36" s="1"/>
  <c r="L42" i="36" s="1"/>
  <c r="L43" i="36" s="1"/>
  <c r="L44" i="36" s="1"/>
  <c r="L45" i="36" s="1"/>
  <c r="L46" i="36" s="1"/>
  <c r="L47" i="36" s="1"/>
  <c r="L48" i="36" s="1"/>
  <c r="L49" i="36" s="1"/>
  <c r="L50" i="36" s="1"/>
  <c r="L51" i="36" s="1"/>
  <c r="L52" i="36" s="1"/>
  <c r="N10" i="36"/>
  <c r="N11" i="36" s="1"/>
  <c r="N12" i="36" s="1"/>
  <c r="N13" i="36" s="1"/>
  <c r="N14" i="36" s="1"/>
  <c r="N15" i="36" s="1"/>
  <c r="N16" i="36" s="1"/>
  <c r="N17" i="36" s="1"/>
  <c r="N18" i="36" s="1"/>
  <c r="N19" i="36" s="1"/>
  <c r="N20" i="36" s="1"/>
  <c r="N21" i="36" s="1"/>
  <c r="N22" i="36" s="1"/>
  <c r="N23" i="36" s="1"/>
  <c r="N24" i="36" s="1"/>
  <c r="N25" i="36" s="1"/>
  <c r="N26" i="36" s="1"/>
  <c r="N27" i="36" s="1"/>
  <c r="N28" i="36" s="1"/>
  <c r="N29" i="36" s="1"/>
  <c r="N30" i="36" s="1"/>
  <c r="N31" i="36" s="1"/>
  <c r="N32" i="36" s="1"/>
  <c r="N33" i="36" s="1"/>
  <c r="N34" i="36" s="1"/>
  <c r="N35" i="36" s="1"/>
  <c r="N36" i="36" s="1"/>
  <c r="N37" i="36" s="1"/>
  <c r="N38" i="36" s="1"/>
  <c r="N39" i="36" s="1"/>
  <c r="N40" i="36" s="1"/>
  <c r="N41" i="36" s="1"/>
  <c r="N42" i="36" s="1"/>
  <c r="N43" i="36" s="1"/>
  <c r="N44" i="36" s="1"/>
  <c r="N45" i="36" s="1"/>
  <c r="N46" i="36" s="1"/>
  <c r="N47" i="36" s="1"/>
  <c r="N48" i="36" s="1"/>
  <c r="N49" i="36" s="1"/>
  <c r="N50" i="36" s="1"/>
  <c r="N51" i="36" s="1"/>
  <c r="N52" i="36" s="1"/>
  <c r="N6" i="36"/>
  <c r="N7" i="36" s="1"/>
  <c r="N8" i="36" s="1"/>
  <c r="L6" i="36"/>
  <c r="L7" i="36" s="1"/>
  <c r="L8" i="36" s="1"/>
  <c r="L9" i="36" s="1"/>
  <c r="J6" i="36"/>
  <c r="J7" i="36" s="1"/>
  <c r="J8" i="36" s="1"/>
  <c r="J9" i="36" s="1"/>
  <c r="J10" i="36" s="1"/>
  <c r="H6" i="36"/>
  <c r="H7" i="36" s="1"/>
  <c r="H8" i="36" s="1"/>
  <c r="H9" i="36" s="1"/>
  <c r="H10" i="36" s="1"/>
  <c r="P2" i="36"/>
  <c r="Y25" i="47"/>
  <c r="Y27" i="47"/>
  <c r="Y35" i="47"/>
  <c r="Y39" i="47"/>
  <c r="Y41" i="47"/>
  <c r="Y45" i="47"/>
  <c r="Y47" i="47"/>
  <c r="Y51" i="47"/>
  <c r="Y53" i="47"/>
  <c r="Y59" i="47"/>
  <c r="Y104" i="47"/>
  <c r="Z100" i="47"/>
  <c r="Y100" i="47"/>
  <c r="Z64" i="47"/>
  <c r="Y64" i="47"/>
  <c r="Y68" i="47"/>
  <c r="Z72" i="47"/>
  <c r="Y72" i="47"/>
  <c r="Z76" i="47"/>
  <c r="Z88" i="47"/>
  <c r="Z92" i="47"/>
  <c r="Y92" i="47"/>
  <c r="Z96" i="47"/>
  <c r="Y96" i="47"/>
  <c r="A26" i="48"/>
  <c r="Y71" i="47"/>
  <c r="Y75" i="47"/>
  <c r="Y79" i="47"/>
  <c r="Y83" i="47"/>
  <c r="Y87" i="47"/>
  <c r="Z77" i="47"/>
  <c r="Y101" i="47"/>
  <c r="Z28" i="47"/>
  <c r="Z93" i="47"/>
  <c r="Y36" i="47"/>
  <c r="Y90" i="47"/>
  <c r="Y103" i="47"/>
  <c r="Z48" i="47"/>
  <c r="Y54" i="47"/>
  <c r="Y86" i="47"/>
  <c r="Z102" i="47"/>
  <c r="Y61" i="47"/>
  <c r="Y43" i="47"/>
  <c r="Z80" i="47"/>
  <c r="Z70" i="47"/>
  <c r="B14" i="47"/>
  <c r="Y52" i="47"/>
  <c r="Z58" i="47"/>
  <c r="Z94" i="47"/>
  <c r="Y78" i="47"/>
  <c r="Y60" i="47"/>
  <c r="Z69" i="47"/>
  <c r="Y40" i="47"/>
  <c r="Y55" i="47"/>
  <c r="Y95" i="47"/>
  <c r="Y99" i="47"/>
  <c r="Y65" i="47"/>
  <c r="Z26" i="47"/>
  <c r="Y26" i="47"/>
  <c r="Z42" i="47"/>
  <c r="Y42" i="47"/>
  <c r="Z89" i="47"/>
  <c r="Y89" i="47"/>
  <c r="Z34" i="47"/>
  <c r="Y34" i="47"/>
  <c r="Y56" i="47"/>
  <c r="Y62" i="47"/>
  <c r="Z62" i="47"/>
  <c r="Y82" i="47"/>
  <c r="Z82" i="47"/>
  <c r="Y85" i="47"/>
  <c r="Z85" i="47"/>
  <c r="Y38" i="47"/>
  <c r="Z38" i="47"/>
  <c r="Z74" i="47"/>
  <c r="Y74" i="47"/>
  <c r="Y30" i="47"/>
  <c r="Z30" i="47"/>
  <c r="Y46" i="47"/>
  <c r="Z46" i="47"/>
  <c r="Y66" i="47"/>
  <c r="Z66" i="47"/>
  <c r="AH76" i="47"/>
  <c r="AH30" i="47"/>
  <c r="T30" i="47"/>
  <c r="S30" i="47"/>
  <c r="T32" i="47"/>
  <c r="T38" i="47"/>
  <c r="AH21" i="47"/>
  <c r="AH43" i="47"/>
  <c r="AH33" i="47"/>
  <c r="AH44" i="47"/>
  <c r="AH31" i="47"/>
  <c r="T31" i="47"/>
  <c r="AH67" i="47"/>
  <c r="AH71" i="47"/>
  <c r="T47" i="47"/>
  <c r="AH103" i="47"/>
  <c r="AH101" i="47"/>
  <c r="AH94" i="47"/>
  <c r="T50" i="47"/>
  <c r="AH91" i="47"/>
  <c r="T35" i="47"/>
  <c r="T40" i="47"/>
  <c r="AH90" i="47"/>
  <c r="AH66" i="47"/>
  <c r="S93" i="47"/>
  <c r="AH58" i="47"/>
  <c r="S66" i="47"/>
  <c r="S67" i="47"/>
  <c r="S91" i="47"/>
  <c r="S75" i="47"/>
  <c r="S38" i="47"/>
  <c r="S73" i="47"/>
  <c r="AH75" i="47"/>
  <c r="AH80" i="47"/>
  <c r="AH59" i="47"/>
  <c r="AH93" i="47"/>
  <c r="AH55" i="47"/>
  <c r="AH22" i="47"/>
  <c r="AH89" i="47"/>
  <c r="AH69" i="47"/>
  <c r="T27" i="47"/>
  <c r="T43" i="47"/>
  <c r="S43" i="47"/>
  <c r="AH85" i="47"/>
  <c r="AH96" i="47"/>
  <c r="S34" i="47"/>
  <c r="S58" i="47"/>
  <c r="S86" i="47"/>
  <c r="AH54" i="47"/>
  <c r="AH73" i="47"/>
  <c r="AH83" i="47"/>
  <c r="AH38" i="47"/>
  <c r="S94" i="47"/>
  <c r="T42" i="47"/>
  <c r="AH57" i="47"/>
  <c r="S79" i="47"/>
  <c r="S52" i="47"/>
  <c r="AH87" i="47"/>
  <c r="S98" i="47"/>
  <c r="S53" i="47"/>
  <c r="AH25" i="47"/>
  <c r="S72" i="47"/>
  <c r="AH34" i="47"/>
  <c r="AH49" i="47"/>
  <c r="AH56" i="47"/>
  <c r="AH95" i="47"/>
  <c r="AH28" i="47"/>
  <c r="S97" i="47"/>
  <c r="AH39" i="47"/>
  <c r="S39" i="47"/>
  <c r="T26" i="47"/>
  <c r="S77" i="47"/>
  <c r="T28" i="47"/>
  <c r="AH53" i="47"/>
  <c r="T53" i="47"/>
  <c r="S70" i="47"/>
  <c r="S102" i="47"/>
  <c r="AH102" i="47"/>
  <c r="AH41" i="47"/>
  <c r="T41" i="47"/>
  <c r="S41" i="47"/>
  <c r="S61" i="47"/>
  <c r="AH61" i="47"/>
  <c r="S59" i="47"/>
  <c r="T39" i="47"/>
  <c r="AH26" i="47"/>
  <c r="S65" i="47"/>
  <c r="S95" i="47"/>
  <c r="S47" i="47"/>
  <c r="S71" i="47"/>
  <c r="AH82" i="47"/>
  <c r="S82" i="47"/>
  <c r="S74" i="47"/>
  <c r="S103" i="47"/>
  <c r="T29" i="47"/>
  <c r="AH29" i="47"/>
  <c r="S29" i="47"/>
  <c r="S57" i="47"/>
  <c r="T33" i="47"/>
  <c r="S33" i="47"/>
  <c r="AH37" i="47"/>
  <c r="T37" i="47"/>
  <c r="S37" i="47"/>
  <c r="AH74" i="47"/>
  <c r="AH77" i="47"/>
  <c r="AH98" i="47"/>
  <c r="T49" i="47"/>
  <c r="S49" i="47"/>
  <c r="T25" i="47"/>
  <c r="AH62" i="47"/>
  <c r="S62" i="47"/>
  <c r="T45" i="47"/>
  <c r="S45" i="47"/>
  <c r="S69" i="47"/>
  <c r="S89" i="47"/>
  <c r="AH46" i="47"/>
  <c r="S46" i="47"/>
  <c r="S35" i="47"/>
  <c r="AH63" i="47"/>
  <c r="S63" i="47"/>
  <c r="AH99" i="47"/>
  <c r="S99" i="47"/>
  <c r="T51" i="47"/>
  <c r="S51" i="47"/>
  <c r="S87" i="47"/>
  <c r="T52" i="47"/>
  <c r="S78" i="47"/>
  <c r="AH78" i="47"/>
  <c r="S85" i="47"/>
  <c r="AH81" i="47"/>
  <c r="S81" i="47"/>
  <c r="AH70" i="47"/>
  <c r="AH35" i="47"/>
  <c r="T46" i="47"/>
  <c r="AH45" i="47"/>
  <c r="T34" i="47"/>
  <c r="AH47" i="47"/>
  <c r="AH65" i="47"/>
  <c r="AH97" i="47"/>
  <c r="AH51" i="47"/>
  <c r="S54" i="47"/>
  <c r="S101" i="47"/>
  <c r="S55" i="47"/>
  <c r="S83" i="47"/>
  <c r="S50" i="47"/>
  <c r="S31" i="47"/>
  <c r="AH42" i="47"/>
  <c r="AH50" i="47"/>
  <c r="AH86" i="47"/>
  <c r="AH79" i="47"/>
  <c r="S90" i="47"/>
  <c r="S42" i="47"/>
  <c r="AH27" i="47"/>
  <c r="AH20" i="47"/>
  <c r="Z49" i="47"/>
  <c r="Y49" i="47"/>
  <c r="P4" i="48"/>
  <c r="U4" i="48" s="1"/>
  <c r="Z4" i="48" s="1"/>
  <c r="A17" i="48" s="1"/>
  <c r="F17" i="48" s="1"/>
  <c r="K17" i="48" s="1"/>
  <c r="P17" i="48" s="1"/>
  <c r="Z97" i="47"/>
  <c r="Y97" i="47"/>
  <c r="Z22" i="47"/>
  <c r="Y22" i="47"/>
  <c r="Y23" i="47"/>
  <c r="Z15" i="47"/>
  <c r="S19" i="47" l="1"/>
  <c r="S23" i="47"/>
  <c r="Y16" i="47"/>
  <c r="Y31" i="47"/>
  <c r="T48" i="47"/>
  <c r="S64" i="47"/>
  <c r="AH60" i="47"/>
  <c r="S88" i="47"/>
  <c r="S84" i="47"/>
  <c r="AH68" i="47"/>
  <c r="T44" i="47"/>
  <c r="Y50" i="47"/>
  <c r="X10" i="47"/>
  <c r="Y32" i="47"/>
  <c r="Y67" i="47"/>
  <c r="Y84" i="47"/>
  <c r="Y29" i="47"/>
  <c r="S16" i="47"/>
  <c r="S20" i="47"/>
  <c r="S24" i="47"/>
  <c r="S104" i="47"/>
  <c r="S92" i="47"/>
  <c r="S40" i="47"/>
  <c r="AH32" i="47"/>
  <c r="S100" i="47"/>
  <c r="Z98" i="47"/>
  <c r="Z57" i="47"/>
  <c r="Y81" i="47"/>
  <c r="Y33" i="47"/>
  <c r="Z44" i="47"/>
  <c r="Y63" i="47"/>
  <c r="Z14" i="47"/>
  <c r="S13" i="47"/>
  <c r="S17" i="47"/>
  <c r="S21" i="47"/>
  <c r="S36" i="47"/>
  <c r="Y19" i="47"/>
  <c r="T36" i="47"/>
  <c r="S48" i="47"/>
  <c r="Y73" i="47"/>
  <c r="Y91" i="47"/>
  <c r="Y37" i="47"/>
  <c r="AH19" i="47"/>
  <c r="S14" i="47"/>
  <c r="S18" i="47"/>
  <c r="AH16" i="47"/>
  <c r="U17" i="48"/>
  <c r="Z17" i="47"/>
  <c r="AC9" i="47" s="1"/>
  <c r="Y17" i="47"/>
  <c r="Y20" i="47"/>
  <c r="Z17" i="48" l="1"/>
  <c r="AB9" i="47"/>
  <c r="AD9" i="47" s="1"/>
  <c r="A29" i="48" l="1"/>
  <c r="F29" i="48" l="1"/>
  <c r="K29" i="48" l="1"/>
  <c r="P29" i="48" l="1"/>
  <c r="U29" i="48" l="1"/>
  <c r="Z29" i="48" l="1"/>
</calcChain>
</file>

<file path=xl/sharedStrings.xml><?xml version="1.0" encoding="utf-8"?>
<sst xmlns="http://schemas.openxmlformats.org/spreadsheetml/2006/main" count="841" uniqueCount="230">
  <si>
    <t>商品ｺｰﾄﾞ</t>
    <rPh sb="0" eb="2">
      <t>ショウヒン</t>
    </rPh>
    <phoneticPr fontId="2"/>
  </si>
  <si>
    <t>商品名</t>
    <rPh sb="0" eb="3">
      <t>ショウヒンメイ</t>
    </rPh>
    <phoneticPr fontId="2"/>
  </si>
  <si>
    <t>規格</t>
    <rPh sb="0" eb="2">
      <t>キカク</t>
    </rPh>
    <phoneticPr fontId="2"/>
  </si>
  <si>
    <t>入数</t>
    <rPh sb="0" eb="2">
      <t>イリ</t>
    </rPh>
    <phoneticPr fontId="2"/>
  </si>
  <si>
    <t>計画数</t>
    <rPh sb="0" eb="2">
      <t>ケイカク</t>
    </rPh>
    <rPh sb="2" eb="3">
      <t>スウ</t>
    </rPh>
    <phoneticPr fontId="2"/>
  </si>
  <si>
    <t>原価</t>
    <rPh sb="0" eb="2">
      <t>ゲンカ</t>
    </rPh>
    <phoneticPr fontId="2"/>
  </si>
  <si>
    <t>OFF率</t>
    <rPh sb="3" eb="4">
      <t>リツ</t>
    </rPh>
    <phoneticPr fontId="2"/>
  </si>
  <si>
    <t>値入率</t>
    <rPh sb="0" eb="3">
      <t>ネイレ</t>
    </rPh>
    <phoneticPr fontId="2"/>
  </si>
  <si>
    <t>取引先</t>
    <rPh sb="0" eb="2">
      <t>トリヒキ</t>
    </rPh>
    <rPh sb="2" eb="3">
      <t>サキ</t>
    </rPh>
    <phoneticPr fontId="2"/>
  </si>
  <si>
    <t>原価計（千円)</t>
    <rPh sb="0" eb="2">
      <t>ゲンカ</t>
    </rPh>
    <rPh sb="2" eb="3">
      <t>ケイ</t>
    </rPh>
    <rPh sb="4" eb="6">
      <t>センエン</t>
    </rPh>
    <phoneticPr fontId="2"/>
  </si>
  <si>
    <t>値入率（％）</t>
    <rPh sb="0" eb="2">
      <t>ネイレ</t>
    </rPh>
    <rPh sb="2" eb="3">
      <t>リツ</t>
    </rPh>
    <phoneticPr fontId="2"/>
  </si>
  <si>
    <t>格付</t>
    <rPh sb="0" eb="1">
      <t>カク</t>
    </rPh>
    <rPh sb="1" eb="2">
      <t>ツ</t>
    </rPh>
    <phoneticPr fontId="2"/>
  </si>
  <si>
    <t>字数</t>
    <rPh sb="0" eb="2">
      <t>ジスウ</t>
    </rPh>
    <phoneticPr fontId="2"/>
  </si>
  <si>
    <t>税込売価</t>
    <rPh sb="0" eb="2">
      <t>ゼイコミ</t>
    </rPh>
    <rPh sb="2" eb="4">
      <t>バイカ</t>
    </rPh>
    <phoneticPr fontId="2"/>
  </si>
  <si>
    <t>発売日</t>
    <rPh sb="0" eb="2">
      <t>ハツバイ</t>
    </rPh>
    <rPh sb="2" eb="3">
      <t>ヒ</t>
    </rPh>
    <phoneticPr fontId="2"/>
  </si>
  <si>
    <t>ｾｰﾙｽコピー　　　　　　　　　（22文字以内)</t>
    <rPh sb="19" eb="21">
      <t>モジ</t>
    </rPh>
    <rPh sb="21" eb="23">
      <t>イナイ</t>
    </rPh>
    <phoneticPr fontId="2"/>
  </si>
  <si>
    <t>本体
価格</t>
    <rPh sb="0" eb="2">
      <t>ホンタイ</t>
    </rPh>
    <rPh sb="3" eb="5">
      <t>カカク</t>
    </rPh>
    <phoneticPr fontId="2"/>
  </si>
  <si>
    <t>値入率</t>
  </si>
  <si>
    <t>入数</t>
  </si>
  <si>
    <t>商品マスター</t>
    <rPh sb="0" eb="2">
      <t>ショウヒン</t>
    </rPh>
    <phoneticPr fontId="2"/>
  </si>
  <si>
    <t>EDLP売価</t>
    <rPh sb="4" eb="6">
      <t>バイカ</t>
    </rPh>
    <phoneticPr fontId="2"/>
  </si>
  <si>
    <t>売上高</t>
    <rPh sb="0" eb="2">
      <t>ウリアゲ</t>
    </rPh>
    <rPh sb="2" eb="3">
      <t>タカ</t>
    </rPh>
    <phoneticPr fontId="2"/>
  </si>
  <si>
    <t>仕入計画</t>
    <rPh sb="0" eb="2">
      <t>シイレ</t>
    </rPh>
    <rPh sb="2" eb="4">
      <t>ケイカク</t>
    </rPh>
    <phoneticPr fontId="2"/>
  </si>
  <si>
    <t>発注方法</t>
    <rPh sb="0" eb="2">
      <t>ハッチュウ</t>
    </rPh>
    <rPh sb="2" eb="4">
      <t>ホウホウ</t>
    </rPh>
    <phoneticPr fontId="2"/>
  </si>
  <si>
    <t>売上高（千円)</t>
    <rPh sb="0" eb="2">
      <t>ウリアゲ</t>
    </rPh>
    <rPh sb="2" eb="3">
      <t>タカ</t>
    </rPh>
    <rPh sb="4" eb="5">
      <t>セン</t>
    </rPh>
    <rPh sb="5" eb="6">
      <t>エン</t>
    </rPh>
    <phoneticPr fontId="2"/>
  </si>
  <si>
    <t>2013年度　DEPTレポートｽｹｼﾞｭｰﾙ</t>
    <rPh sb="5" eb="6">
      <t>ド</t>
    </rPh>
    <phoneticPr fontId="2"/>
  </si>
  <si>
    <t>週</t>
  </si>
  <si>
    <t>MDへの　　　　　　提出〆切日</t>
    <rPh sb="10" eb="12">
      <t>テイシュツ</t>
    </rPh>
    <rPh sb="13" eb="14">
      <t>キ</t>
    </rPh>
    <rPh sb="14" eb="15">
      <t>ヒ</t>
    </rPh>
    <phoneticPr fontId="2"/>
  </si>
  <si>
    <t>企画　　　　　　提出〆切日</t>
    <rPh sb="8" eb="10">
      <t>テイシュツ</t>
    </rPh>
    <rPh sb="11" eb="12">
      <t>キ</t>
    </rPh>
    <rPh sb="12" eb="13">
      <t>ヒ</t>
    </rPh>
    <phoneticPr fontId="2"/>
  </si>
  <si>
    <t>本社　　　　　　　　発送日</t>
    <rPh sb="0" eb="1">
      <t>ホン</t>
    </rPh>
    <rPh sb="1" eb="2">
      <t>シャ</t>
    </rPh>
    <rPh sb="10" eb="12">
      <t>ハッソウ</t>
    </rPh>
    <rPh sb="12" eb="13">
      <t>ビ</t>
    </rPh>
    <phoneticPr fontId="2"/>
  </si>
  <si>
    <t>WEB　　　　　　　転送〆切日</t>
    <rPh sb="10" eb="12">
      <t>テンソウ</t>
    </rPh>
    <rPh sb="13" eb="14">
      <t>キ</t>
    </rPh>
    <rPh sb="14" eb="15">
      <t>ヒ</t>
    </rPh>
    <phoneticPr fontId="2"/>
  </si>
  <si>
    <t>備考</t>
  </si>
  <si>
    <t>2/24(月) ～3/2(日)</t>
  </si>
  <si>
    <t>2/25</t>
    <phoneticPr fontId="2"/>
  </si>
  <si>
    <t>(月)</t>
  </si>
  <si>
    <t xml:space="preserve"> ～</t>
  </si>
  <si>
    <t>3/3</t>
    <phoneticPr fontId="2"/>
  </si>
  <si>
    <t>(日)</t>
    <rPh sb="1" eb="2">
      <t>ヒ</t>
    </rPh>
    <phoneticPr fontId="2"/>
  </si>
  <si>
    <t>(木)</t>
    <rPh sb="1" eb="2">
      <t>モク</t>
    </rPh>
    <phoneticPr fontId="2"/>
  </si>
  <si>
    <t>（火）</t>
  </si>
  <si>
    <t>（木）</t>
  </si>
  <si>
    <t xml:space="preserve"> </t>
  </si>
  <si>
    <t>3/3(月) ～3/9(日)</t>
  </si>
  <si>
    <t>3/4</t>
    <phoneticPr fontId="2"/>
  </si>
  <si>
    <t>3/10</t>
    <phoneticPr fontId="2"/>
  </si>
  <si>
    <t>3/10(月) ～3/16(日)</t>
  </si>
  <si>
    <r>
      <t>3</t>
    </r>
    <r>
      <rPr>
        <sz val="11"/>
        <rFont val="ＭＳ Ｐゴシック"/>
        <family val="3"/>
        <charset val="128"/>
      </rPr>
      <t>/11</t>
    </r>
    <phoneticPr fontId="2"/>
  </si>
  <si>
    <t>3/17</t>
    <phoneticPr fontId="2"/>
  </si>
  <si>
    <t>3/17(月) ～3/23(日)</t>
  </si>
  <si>
    <r>
      <t>3</t>
    </r>
    <r>
      <rPr>
        <sz val="11"/>
        <rFont val="ＭＳ Ｐゴシック"/>
        <family val="3"/>
        <charset val="128"/>
      </rPr>
      <t>/18</t>
    </r>
    <phoneticPr fontId="2"/>
  </si>
  <si>
    <t>3/24</t>
    <phoneticPr fontId="2"/>
  </si>
  <si>
    <t>3/24(月) ～3/30(日)</t>
  </si>
  <si>
    <r>
      <t>3</t>
    </r>
    <r>
      <rPr>
        <sz val="11"/>
        <rFont val="ＭＳ Ｐゴシック"/>
        <family val="3"/>
        <charset val="128"/>
      </rPr>
      <t>/25</t>
    </r>
    <phoneticPr fontId="2"/>
  </si>
  <si>
    <t>3/31</t>
    <phoneticPr fontId="2"/>
  </si>
  <si>
    <t>3/31(月) ～4/6(日)</t>
  </si>
  <si>
    <r>
      <t>4</t>
    </r>
    <r>
      <rPr>
        <sz val="11"/>
        <rFont val="ＭＳ Ｐゴシック"/>
        <family val="3"/>
        <charset val="128"/>
      </rPr>
      <t>/1</t>
    </r>
    <phoneticPr fontId="2"/>
  </si>
  <si>
    <t>4/7</t>
    <phoneticPr fontId="2"/>
  </si>
  <si>
    <t>4/7(月) ～4/13(日)</t>
  </si>
  <si>
    <r>
      <t>4</t>
    </r>
    <r>
      <rPr>
        <sz val="11"/>
        <rFont val="ＭＳ Ｐゴシック"/>
        <family val="3"/>
        <charset val="128"/>
      </rPr>
      <t>/8</t>
    </r>
    <phoneticPr fontId="2"/>
  </si>
  <si>
    <t>4/14</t>
    <phoneticPr fontId="2"/>
  </si>
  <si>
    <t>4/14(月) ～4/20(日)</t>
  </si>
  <si>
    <r>
      <t>4</t>
    </r>
    <r>
      <rPr>
        <sz val="11"/>
        <rFont val="ＭＳ Ｐゴシック"/>
        <family val="3"/>
        <charset val="128"/>
      </rPr>
      <t>/15</t>
    </r>
    <phoneticPr fontId="2"/>
  </si>
  <si>
    <t>4/21</t>
    <phoneticPr fontId="2"/>
  </si>
  <si>
    <t>4/21(月) ～4/27(日)</t>
  </si>
  <si>
    <r>
      <t>4</t>
    </r>
    <r>
      <rPr>
        <sz val="11"/>
        <rFont val="ＭＳ Ｐゴシック"/>
        <family val="3"/>
        <charset val="128"/>
      </rPr>
      <t>/22</t>
    </r>
    <phoneticPr fontId="2"/>
  </si>
  <si>
    <t>4/28</t>
    <phoneticPr fontId="2"/>
  </si>
  <si>
    <t>4/28(月) ～5/4(日)</t>
  </si>
  <si>
    <t>4/29</t>
    <phoneticPr fontId="2"/>
  </si>
  <si>
    <t>5/5</t>
    <phoneticPr fontId="2"/>
  </si>
  <si>
    <t>5/5(月) ～5/11(日)</t>
  </si>
  <si>
    <r>
      <t>5</t>
    </r>
    <r>
      <rPr>
        <sz val="11"/>
        <rFont val="ＭＳ Ｐゴシック"/>
        <family val="3"/>
        <charset val="128"/>
      </rPr>
      <t>/6</t>
    </r>
    <phoneticPr fontId="2"/>
  </si>
  <si>
    <t>5/12</t>
    <phoneticPr fontId="2"/>
  </si>
  <si>
    <t>5/12(月) ～5/18(日)</t>
  </si>
  <si>
    <r>
      <t>5</t>
    </r>
    <r>
      <rPr>
        <sz val="11"/>
        <rFont val="ＭＳ Ｐゴシック"/>
        <family val="3"/>
        <charset val="128"/>
      </rPr>
      <t>/13</t>
    </r>
    <phoneticPr fontId="2"/>
  </si>
  <si>
    <t>5/19</t>
    <phoneticPr fontId="2"/>
  </si>
  <si>
    <t>5/19(月) ～5/25(日)</t>
  </si>
  <si>
    <r>
      <t>5</t>
    </r>
    <r>
      <rPr>
        <sz val="11"/>
        <rFont val="ＭＳ Ｐゴシック"/>
        <family val="3"/>
        <charset val="128"/>
      </rPr>
      <t>/20</t>
    </r>
    <phoneticPr fontId="2"/>
  </si>
  <si>
    <t>5/26</t>
    <phoneticPr fontId="2"/>
  </si>
  <si>
    <t>5/26(月) ～6/1(日)</t>
  </si>
  <si>
    <r>
      <t>5</t>
    </r>
    <r>
      <rPr>
        <sz val="11"/>
        <rFont val="ＭＳ Ｐゴシック"/>
        <family val="3"/>
        <charset val="128"/>
      </rPr>
      <t>/27</t>
    </r>
    <phoneticPr fontId="2"/>
  </si>
  <si>
    <t>6/2</t>
    <phoneticPr fontId="2"/>
  </si>
  <si>
    <t>6/2(月) ～6/8(日)</t>
  </si>
  <si>
    <r>
      <t>6</t>
    </r>
    <r>
      <rPr>
        <sz val="11"/>
        <rFont val="ＭＳ Ｐゴシック"/>
        <family val="3"/>
        <charset val="128"/>
      </rPr>
      <t>/3</t>
    </r>
    <phoneticPr fontId="2"/>
  </si>
  <si>
    <t>6/9</t>
    <phoneticPr fontId="2"/>
  </si>
  <si>
    <t>6/9(月) ～6/15(日)</t>
  </si>
  <si>
    <r>
      <t>6</t>
    </r>
    <r>
      <rPr>
        <sz val="11"/>
        <rFont val="ＭＳ Ｐゴシック"/>
        <family val="3"/>
        <charset val="128"/>
      </rPr>
      <t>/10</t>
    </r>
    <phoneticPr fontId="2"/>
  </si>
  <si>
    <t>6/16</t>
    <phoneticPr fontId="2"/>
  </si>
  <si>
    <t>6/16(月) ～6/22(日)</t>
  </si>
  <si>
    <r>
      <t>6</t>
    </r>
    <r>
      <rPr>
        <sz val="11"/>
        <rFont val="ＭＳ Ｐゴシック"/>
        <family val="3"/>
        <charset val="128"/>
      </rPr>
      <t>/17</t>
    </r>
    <phoneticPr fontId="2"/>
  </si>
  <si>
    <t>6/23</t>
    <phoneticPr fontId="2"/>
  </si>
  <si>
    <t>6/23(月) ～6/29(日)</t>
  </si>
  <si>
    <r>
      <t>6</t>
    </r>
    <r>
      <rPr>
        <sz val="11"/>
        <rFont val="ＭＳ Ｐゴシック"/>
        <family val="3"/>
        <charset val="128"/>
      </rPr>
      <t>/24</t>
    </r>
    <phoneticPr fontId="2"/>
  </si>
  <si>
    <t>6/30</t>
    <phoneticPr fontId="2"/>
  </si>
  <si>
    <t>6/30(月) ～7/6(日)</t>
  </si>
  <si>
    <r>
      <t>7</t>
    </r>
    <r>
      <rPr>
        <sz val="11"/>
        <rFont val="ＭＳ Ｐゴシック"/>
        <family val="3"/>
        <charset val="128"/>
      </rPr>
      <t>/1</t>
    </r>
    <phoneticPr fontId="2"/>
  </si>
  <si>
    <t>7/7</t>
    <phoneticPr fontId="2"/>
  </si>
  <si>
    <t>7/7(月) ～7/13(日)</t>
  </si>
  <si>
    <r>
      <t>7</t>
    </r>
    <r>
      <rPr>
        <sz val="11"/>
        <rFont val="ＭＳ Ｐゴシック"/>
        <family val="3"/>
        <charset val="128"/>
      </rPr>
      <t>/8</t>
    </r>
    <phoneticPr fontId="2"/>
  </si>
  <si>
    <t>7/14</t>
    <phoneticPr fontId="2"/>
  </si>
  <si>
    <t>7/14(月) ～7/20(日)</t>
  </si>
  <si>
    <r>
      <t>7</t>
    </r>
    <r>
      <rPr>
        <sz val="11"/>
        <rFont val="ＭＳ Ｐゴシック"/>
        <family val="3"/>
        <charset val="128"/>
      </rPr>
      <t>/15</t>
    </r>
    <phoneticPr fontId="2"/>
  </si>
  <si>
    <t>7/21</t>
    <phoneticPr fontId="2"/>
  </si>
  <si>
    <t>7/21(月) ～7/27(日)</t>
  </si>
  <si>
    <r>
      <t>7</t>
    </r>
    <r>
      <rPr>
        <sz val="11"/>
        <rFont val="ＭＳ Ｐゴシック"/>
        <family val="3"/>
        <charset val="128"/>
      </rPr>
      <t>/22</t>
    </r>
    <phoneticPr fontId="2"/>
  </si>
  <si>
    <t>7/28</t>
    <phoneticPr fontId="2"/>
  </si>
  <si>
    <t>7/28(月) ～8/3(日)</t>
  </si>
  <si>
    <r>
      <t>7</t>
    </r>
    <r>
      <rPr>
        <sz val="11"/>
        <rFont val="ＭＳ Ｐゴシック"/>
        <family val="3"/>
        <charset val="128"/>
      </rPr>
      <t>/29</t>
    </r>
    <phoneticPr fontId="2"/>
  </si>
  <si>
    <t>8/4</t>
    <phoneticPr fontId="2"/>
  </si>
  <si>
    <t>8/4(月) ～8/10(日)</t>
  </si>
  <si>
    <r>
      <t>8</t>
    </r>
    <r>
      <rPr>
        <sz val="11"/>
        <rFont val="ＭＳ Ｐゴシック"/>
        <family val="3"/>
        <charset val="128"/>
      </rPr>
      <t>/5</t>
    </r>
    <phoneticPr fontId="2"/>
  </si>
  <si>
    <t>8/11</t>
    <phoneticPr fontId="2"/>
  </si>
  <si>
    <t>8/11(月) ～8/17(日)</t>
  </si>
  <si>
    <r>
      <t>8</t>
    </r>
    <r>
      <rPr>
        <sz val="11"/>
        <rFont val="ＭＳ Ｐゴシック"/>
        <family val="3"/>
        <charset val="128"/>
      </rPr>
      <t>/12</t>
    </r>
    <phoneticPr fontId="2"/>
  </si>
  <si>
    <t>8/18</t>
    <phoneticPr fontId="2"/>
  </si>
  <si>
    <t>8/18(月) ～8/24(日)</t>
  </si>
  <si>
    <r>
      <t>8</t>
    </r>
    <r>
      <rPr>
        <sz val="11"/>
        <rFont val="ＭＳ Ｐゴシック"/>
        <family val="3"/>
        <charset val="128"/>
      </rPr>
      <t>/19</t>
    </r>
    <phoneticPr fontId="2"/>
  </si>
  <si>
    <t>8/25</t>
    <phoneticPr fontId="2"/>
  </si>
  <si>
    <t>8/25(月) ～8/31(日)</t>
  </si>
  <si>
    <r>
      <t>8</t>
    </r>
    <r>
      <rPr>
        <sz val="11"/>
        <rFont val="ＭＳ Ｐゴシック"/>
        <family val="3"/>
        <charset val="128"/>
      </rPr>
      <t>/26</t>
    </r>
    <phoneticPr fontId="2"/>
  </si>
  <si>
    <t>9/1</t>
    <phoneticPr fontId="2"/>
  </si>
  <si>
    <t>9/1(月) ～9/7(日)</t>
  </si>
  <si>
    <r>
      <t>9</t>
    </r>
    <r>
      <rPr>
        <sz val="11"/>
        <rFont val="ＭＳ Ｐゴシック"/>
        <family val="3"/>
        <charset val="128"/>
      </rPr>
      <t>/2</t>
    </r>
    <phoneticPr fontId="2"/>
  </si>
  <si>
    <t>9/8</t>
    <phoneticPr fontId="2"/>
  </si>
  <si>
    <t>9/8(月) ～9/14(日)</t>
  </si>
  <si>
    <r>
      <t>9</t>
    </r>
    <r>
      <rPr>
        <sz val="11"/>
        <rFont val="ＭＳ Ｐゴシック"/>
        <family val="3"/>
        <charset val="128"/>
      </rPr>
      <t>/9</t>
    </r>
    <phoneticPr fontId="2"/>
  </si>
  <si>
    <t>9/15</t>
    <phoneticPr fontId="2"/>
  </si>
  <si>
    <t>9/15(月) ～9/21(日)</t>
  </si>
  <si>
    <r>
      <t>9</t>
    </r>
    <r>
      <rPr>
        <sz val="11"/>
        <rFont val="ＭＳ Ｐゴシック"/>
        <family val="3"/>
        <charset val="128"/>
      </rPr>
      <t>/16</t>
    </r>
    <phoneticPr fontId="2"/>
  </si>
  <si>
    <t>9/22</t>
    <phoneticPr fontId="2"/>
  </si>
  <si>
    <t>9/22(月) ～9/28(日)</t>
  </si>
  <si>
    <r>
      <t>9</t>
    </r>
    <r>
      <rPr>
        <sz val="11"/>
        <rFont val="ＭＳ Ｐゴシック"/>
        <family val="3"/>
        <charset val="128"/>
      </rPr>
      <t>/23</t>
    </r>
    <phoneticPr fontId="2"/>
  </si>
  <si>
    <t>9/29</t>
    <phoneticPr fontId="2"/>
  </si>
  <si>
    <t>9/29(月) ～10/5(日)</t>
  </si>
  <si>
    <r>
      <t>9</t>
    </r>
    <r>
      <rPr>
        <sz val="11"/>
        <rFont val="ＭＳ Ｐゴシック"/>
        <family val="3"/>
        <charset val="128"/>
      </rPr>
      <t>/30</t>
    </r>
    <phoneticPr fontId="2"/>
  </si>
  <si>
    <t>10/6</t>
    <phoneticPr fontId="2"/>
  </si>
  <si>
    <t>10/6(月) ～10/12(日)</t>
  </si>
  <si>
    <r>
      <t>1</t>
    </r>
    <r>
      <rPr>
        <sz val="11"/>
        <rFont val="ＭＳ Ｐゴシック"/>
        <family val="3"/>
        <charset val="128"/>
      </rPr>
      <t>0/7</t>
    </r>
    <phoneticPr fontId="2"/>
  </si>
  <si>
    <t>10/13</t>
    <phoneticPr fontId="2"/>
  </si>
  <si>
    <t>10/13(月) ～10/19(日)</t>
  </si>
  <si>
    <r>
      <t>1</t>
    </r>
    <r>
      <rPr>
        <sz val="11"/>
        <rFont val="ＭＳ Ｐゴシック"/>
        <family val="3"/>
        <charset val="128"/>
      </rPr>
      <t>0/14</t>
    </r>
    <phoneticPr fontId="2"/>
  </si>
  <si>
    <t>10/20</t>
    <phoneticPr fontId="2"/>
  </si>
  <si>
    <t>10/20(月) ～10/26(日)</t>
  </si>
  <si>
    <r>
      <t>1</t>
    </r>
    <r>
      <rPr>
        <sz val="11"/>
        <rFont val="ＭＳ Ｐゴシック"/>
        <family val="3"/>
        <charset val="128"/>
      </rPr>
      <t>0/21</t>
    </r>
    <phoneticPr fontId="2"/>
  </si>
  <si>
    <t>10/27</t>
    <phoneticPr fontId="2"/>
  </si>
  <si>
    <t>10/27(月) ～11/2(日)</t>
  </si>
  <si>
    <r>
      <t>1</t>
    </r>
    <r>
      <rPr>
        <sz val="11"/>
        <rFont val="ＭＳ Ｐゴシック"/>
        <family val="3"/>
        <charset val="128"/>
      </rPr>
      <t>0/28</t>
    </r>
    <phoneticPr fontId="2"/>
  </si>
  <si>
    <t>11/3</t>
    <phoneticPr fontId="2"/>
  </si>
  <si>
    <t>11/3(月) ～11/9(日)</t>
  </si>
  <si>
    <r>
      <t>1</t>
    </r>
    <r>
      <rPr>
        <sz val="11"/>
        <rFont val="ＭＳ Ｐゴシック"/>
        <family val="3"/>
        <charset val="128"/>
      </rPr>
      <t>1/4</t>
    </r>
    <phoneticPr fontId="2"/>
  </si>
  <si>
    <t>11/10</t>
    <phoneticPr fontId="2"/>
  </si>
  <si>
    <t>11/10(月) ～11/16(日)</t>
  </si>
  <si>
    <r>
      <t>1</t>
    </r>
    <r>
      <rPr>
        <sz val="11"/>
        <rFont val="ＭＳ Ｐゴシック"/>
        <family val="3"/>
        <charset val="128"/>
      </rPr>
      <t>1/11</t>
    </r>
    <phoneticPr fontId="2"/>
  </si>
  <si>
    <t>11/17</t>
    <phoneticPr fontId="2"/>
  </si>
  <si>
    <t>11/17(月) ～11/23(日)</t>
  </si>
  <si>
    <r>
      <t>1</t>
    </r>
    <r>
      <rPr>
        <sz val="11"/>
        <rFont val="ＭＳ Ｐゴシック"/>
        <family val="3"/>
        <charset val="128"/>
      </rPr>
      <t>1/18</t>
    </r>
    <phoneticPr fontId="2"/>
  </si>
  <si>
    <t>11/24</t>
    <phoneticPr fontId="2"/>
  </si>
  <si>
    <t>11/24(月) ～11/30(日)</t>
  </si>
  <si>
    <r>
      <t>1</t>
    </r>
    <r>
      <rPr>
        <sz val="11"/>
        <rFont val="ＭＳ Ｐゴシック"/>
        <family val="3"/>
        <charset val="128"/>
      </rPr>
      <t>1/25</t>
    </r>
    <phoneticPr fontId="2"/>
  </si>
  <si>
    <t>12/1</t>
    <phoneticPr fontId="2"/>
  </si>
  <si>
    <t>12/1(月) ～12/7(日)</t>
  </si>
  <si>
    <r>
      <t>1</t>
    </r>
    <r>
      <rPr>
        <sz val="11"/>
        <rFont val="ＭＳ Ｐゴシック"/>
        <family val="3"/>
        <charset val="128"/>
      </rPr>
      <t>2/2</t>
    </r>
    <phoneticPr fontId="2"/>
  </si>
  <si>
    <t>12/8</t>
    <phoneticPr fontId="2"/>
  </si>
  <si>
    <t>12/8(月) ～12/14(日)</t>
  </si>
  <si>
    <r>
      <t>1</t>
    </r>
    <r>
      <rPr>
        <sz val="11"/>
        <rFont val="ＭＳ Ｐゴシック"/>
        <family val="3"/>
        <charset val="128"/>
      </rPr>
      <t>2/9</t>
    </r>
    <phoneticPr fontId="2"/>
  </si>
  <si>
    <t>12/15</t>
    <phoneticPr fontId="2"/>
  </si>
  <si>
    <t>12/15(月) ～12/21(日)</t>
  </si>
  <si>
    <r>
      <t>1</t>
    </r>
    <r>
      <rPr>
        <sz val="11"/>
        <rFont val="ＭＳ Ｐゴシック"/>
        <family val="3"/>
        <charset val="128"/>
      </rPr>
      <t>2/16</t>
    </r>
    <phoneticPr fontId="2"/>
  </si>
  <si>
    <t>12/22</t>
    <phoneticPr fontId="2"/>
  </si>
  <si>
    <t>12/22(月) ～12/28(日)</t>
  </si>
  <si>
    <r>
      <t>1</t>
    </r>
    <r>
      <rPr>
        <sz val="11"/>
        <rFont val="ＭＳ Ｐゴシック"/>
        <family val="3"/>
        <charset val="128"/>
      </rPr>
      <t>2/23</t>
    </r>
    <phoneticPr fontId="2"/>
  </si>
  <si>
    <t>12/29</t>
    <phoneticPr fontId="2"/>
  </si>
  <si>
    <t>12/29(月) ～1/4(日)</t>
  </si>
  <si>
    <r>
      <t>1</t>
    </r>
    <r>
      <rPr>
        <sz val="11"/>
        <rFont val="ＭＳ Ｐゴシック"/>
        <family val="3"/>
        <charset val="128"/>
      </rPr>
      <t>2/30</t>
    </r>
    <phoneticPr fontId="2"/>
  </si>
  <si>
    <t>1/5</t>
    <phoneticPr fontId="2"/>
  </si>
  <si>
    <t>1/5(月) ～1/11(日)</t>
  </si>
  <si>
    <r>
      <t>1</t>
    </r>
    <r>
      <rPr>
        <sz val="11"/>
        <rFont val="ＭＳ Ｐゴシック"/>
        <family val="3"/>
        <charset val="128"/>
      </rPr>
      <t>/6</t>
    </r>
    <phoneticPr fontId="2"/>
  </si>
  <si>
    <t>1/12</t>
    <phoneticPr fontId="2"/>
  </si>
  <si>
    <t>1/12(月) ～1/18(日)</t>
  </si>
  <si>
    <r>
      <t>1</t>
    </r>
    <r>
      <rPr>
        <sz val="11"/>
        <rFont val="ＭＳ Ｐゴシック"/>
        <family val="3"/>
        <charset val="128"/>
      </rPr>
      <t>/13</t>
    </r>
    <phoneticPr fontId="2"/>
  </si>
  <si>
    <t>1/19</t>
    <phoneticPr fontId="2"/>
  </si>
  <si>
    <t>1/19(月) ～1/25(日)</t>
  </si>
  <si>
    <r>
      <t>1</t>
    </r>
    <r>
      <rPr>
        <sz val="11"/>
        <rFont val="ＭＳ Ｐゴシック"/>
        <family val="3"/>
        <charset val="128"/>
      </rPr>
      <t>/20</t>
    </r>
    <phoneticPr fontId="2"/>
  </si>
  <si>
    <t>1/26</t>
    <phoneticPr fontId="2"/>
  </si>
  <si>
    <t>年末対応</t>
  </si>
  <si>
    <t>1/26(月) ～2/1(日)</t>
  </si>
  <si>
    <r>
      <t>1</t>
    </r>
    <r>
      <rPr>
        <sz val="11"/>
        <rFont val="ＭＳ Ｐゴシック"/>
        <family val="3"/>
        <charset val="128"/>
      </rPr>
      <t>/27</t>
    </r>
    <phoneticPr fontId="2"/>
  </si>
  <si>
    <t>2/2</t>
    <phoneticPr fontId="2"/>
  </si>
  <si>
    <t>2週分</t>
    <phoneticPr fontId="2"/>
  </si>
  <si>
    <t>2/2(月) ～2/8(日)</t>
  </si>
  <si>
    <r>
      <t>2</t>
    </r>
    <r>
      <rPr>
        <sz val="11"/>
        <rFont val="ＭＳ Ｐゴシック"/>
        <family val="3"/>
        <charset val="128"/>
      </rPr>
      <t>/3</t>
    </r>
    <phoneticPr fontId="2"/>
  </si>
  <si>
    <t>2/9</t>
    <phoneticPr fontId="2"/>
  </si>
  <si>
    <t>2/9(月) ～2/15(日)</t>
  </si>
  <si>
    <r>
      <t>2</t>
    </r>
    <r>
      <rPr>
        <sz val="11"/>
        <rFont val="ＭＳ Ｐゴシック"/>
        <family val="3"/>
        <charset val="128"/>
      </rPr>
      <t>/10</t>
    </r>
    <phoneticPr fontId="2"/>
  </si>
  <si>
    <t>2/16</t>
    <phoneticPr fontId="2"/>
  </si>
  <si>
    <t>　</t>
  </si>
  <si>
    <t>2/16(月) ～2/22(日)</t>
  </si>
  <si>
    <r>
      <t>2</t>
    </r>
    <r>
      <rPr>
        <sz val="11"/>
        <rFont val="ＭＳ Ｐゴシック"/>
        <family val="3"/>
        <charset val="128"/>
      </rPr>
      <t>/17</t>
    </r>
    <phoneticPr fontId="2"/>
  </si>
  <si>
    <t>2/23</t>
    <phoneticPr fontId="2"/>
  </si>
  <si>
    <t>商品名</t>
  </si>
  <si>
    <t>原価</t>
  </si>
  <si>
    <t>商品ｺｰﾄﾞ</t>
    <rPh sb="0" eb="2">
      <t>ショウヒン</t>
    </rPh>
    <phoneticPr fontId="45"/>
  </si>
  <si>
    <t>ＪＡＮコード</t>
  </si>
  <si>
    <t>ｾｰﾙｽｺﾋﾟｰ</t>
  </si>
  <si>
    <t>食品客数</t>
    <rPh sb="0" eb="2">
      <t>ショクヒン</t>
    </rPh>
    <rPh sb="2" eb="4">
      <t>キャクスウ</t>
    </rPh>
    <phoneticPr fontId="2"/>
  </si>
  <si>
    <t>点数PI計</t>
    <rPh sb="0" eb="2">
      <t>テンスウ</t>
    </rPh>
    <rPh sb="4" eb="5">
      <t>ケイ</t>
    </rPh>
    <phoneticPr fontId="2"/>
  </si>
  <si>
    <t>発売時セール条件</t>
    <rPh sb="0" eb="2">
      <t>ハツバイ</t>
    </rPh>
    <rPh sb="2" eb="3">
      <t>ジ</t>
    </rPh>
    <rPh sb="6" eb="8">
      <t>ジョウケン</t>
    </rPh>
    <phoneticPr fontId="2"/>
  </si>
  <si>
    <t>POP申請</t>
    <rPh sb="3" eb="5">
      <t>シンセイ</t>
    </rPh>
    <phoneticPr fontId="2"/>
  </si>
  <si>
    <t>DIS率</t>
    <rPh sb="3" eb="4">
      <t>リツ</t>
    </rPh>
    <phoneticPr fontId="2"/>
  </si>
  <si>
    <t>点数PI</t>
    <rPh sb="0" eb="2">
      <t>テンスウ</t>
    </rPh>
    <phoneticPr fontId="2"/>
  </si>
  <si>
    <t>チラシ</t>
    <phoneticPr fontId="2"/>
  </si>
  <si>
    <t>JANｺｰﾄﾞ</t>
    <phoneticPr fontId="2"/>
  </si>
  <si>
    <t>ﾒｰｶｰ名</t>
    <phoneticPr fontId="2"/>
  </si>
  <si>
    <t>エリア</t>
    <phoneticPr fontId="2"/>
  </si>
  <si>
    <t>B6</t>
    <phoneticPr fontId="2"/>
  </si>
  <si>
    <t>B6H</t>
    <phoneticPr fontId="2"/>
  </si>
  <si>
    <t>本体売価</t>
    <phoneticPr fontId="45"/>
  </si>
  <si>
    <t>青森県フェア</t>
    <rPh sb="0" eb="2">
      <t>アオモリ</t>
    </rPh>
    <rPh sb="2" eb="3">
      <t>ケン</t>
    </rPh>
    <phoneticPr fontId="68"/>
  </si>
  <si>
    <t>★色塗部分を埋めてください。</t>
    <rPh sb="1" eb="3">
      <t>イロヌリ</t>
    </rPh>
    <rPh sb="3" eb="5">
      <t>ブブン</t>
    </rPh>
    <rPh sb="6" eb="7">
      <t>ウ</t>
    </rPh>
    <phoneticPr fontId="2"/>
  </si>
  <si>
    <t>企業・団体名</t>
    <rPh sb="0" eb="2">
      <t>キギョウ</t>
    </rPh>
    <rPh sb="3" eb="5">
      <t>ダンタイ</t>
    </rPh>
    <rPh sb="5" eb="6">
      <t>メイ</t>
    </rPh>
    <phoneticPr fontId="2"/>
  </si>
  <si>
    <t>フリガナ</t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</si>
  <si>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</si>
  <si>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</si>
  <si>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FAX</t>
    <phoneticPr fontId="2"/>
  </si>
  <si>
    <t>メールアドレス</t>
    <phoneticPr fontId="2"/>
  </si>
  <si>
    <t>役職・担当者名</t>
    <rPh sb="0" eb="2">
      <t>ヤクショク</t>
    </rPh>
    <rPh sb="3" eb="6">
      <t>タントウシャ</t>
    </rPh>
    <rPh sb="6" eb="7">
      <t>メイ</t>
    </rPh>
    <phoneticPr fontId="2"/>
  </si>
  <si>
    <t>〒</t>
    <phoneticPr fontId="2"/>
  </si>
  <si>
    <t>担当部署名</t>
    <rPh sb="0" eb="2">
      <t>タントウ</t>
    </rPh>
    <rPh sb="2" eb="4">
      <t>ブショ</t>
    </rPh>
    <rPh sb="4" eb="5">
      <t>メイ</t>
    </rPh>
    <phoneticPr fontId="2"/>
  </si>
  <si>
    <t>10/21（木）～10/24（日）</t>
    <rPh sb="6" eb="7">
      <t>モク</t>
    </rPh>
    <rPh sb="15" eb="16">
      <t>ニチ</t>
    </rPh>
    <phoneticPr fontId="2"/>
  </si>
  <si>
    <t>企業情報</t>
    <rPh sb="0" eb="2">
      <t>キギョウ</t>
    </rPh>
    <rPh sb="2" eb="4">
      <t>ジョウホウ</t>
    </rPh>
    <phoneticPr fontId="2"/>
  </si>
  <si>
    <t>※写真の容量は全部で３メガ以下に抑えてください。</t>
    <rPh sb="1" eb="3">
      <t>シャシン</t>
    </rPh>
    <rPh sb="4" eb="6">
      <t>ヨウリョウ</t>
    </rPh>
    <rPh sb="7" eb="9">
      <t>ゼンブ</t>
    </rPh>
    <rPh sb="13" eb="15">
      <t>イカ</t>
    </rPh>
    <rPh sb="16" eb="17">
      <t>オサ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</si>
</sst>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_);[Red]\(0\)"/>
    <numFmt numFmtId="177" formatCode="0.0%"/>
    <numFmt numFmtId="178" formatCode="#,##0.0;[Red]\-#,##0.0"/>
    <numFmt numFmtId="179" formatCode="0000\-000"/>
    <numFmt numFmtId="180" formatCode="#,###&quot;千&quot;&quot;円&quot;"/>
    <numFmt numFmtId="181" formatCode="&quot;$&quot;#,##0_);[Red]\(&quot;$&quot;#,##0\)"/>
    <numFmt numFmtId="182" formatCode="0_ "/>
    <numFmt numFmtId="183" formatCode="#,##0_ "/>
    <numFmt numFmtId="184" formatCode="0.0"/>
    <numFmt numFmtId="185" formatCode="0###\-###"/>
    <numFmt numFmtId="186" formatCode="0.000000"/>
    <numFmt numFmtId="187" formatCode="_-* #,##0\ _F_-;\-* #,##0\ _F_-;_-* &quot;-&quot;\ _F_-;_-@_-"/>
    <numFmt numFmtId="188" formatCode="_-* #,##0\ _F_-;\-* #,##0\ _F_-;_-* &quot;- &quot;_F_-;_-@_-"/>
    <numFmt numFmtId="189" formatCode="0.00_ "/>
    <numFmt numFmtId="190" formatCode="0.00_);[Red]\(0.00\)"/>
    <numFmt numFmtId="191" formatCode="&quot;新商品採用情報(&quot;###&quot;DEPT)&quot;"/>
    <numFmt numFmtId="192" formatCode="&quot;(&quot;###&quot;DEPT)&quot;"/>
    <numFmt numFmtId="193" formatCode="_(&quot;$&quot;* #,##0_);_(&quot;$&quot;* \(#,##0\);_(&quot;$&quot;* &quot;-&quot;_);_(@_)"/>
    <numFmt numFmtId="194" formatCode="_(&quot;$&quot;* #,##0.00_);_(&quot;$&quot;* \(#,##0.00\);_(&quot;$&quot;* &quot;-&quot;??_);_(@_)"/>
    <numFmt numFmtId="195" formatCode="&quot;$&quot;#,##0.00_);[Red]\(&quot;$&quot;#,##0.00\)"/>
    <numFmt numFmtId="196" formatCode="&quot;¥&quot;#,##0;[Red]\-&quot;¥&quot;#,##0"/>
    <numFmt numFmtId="197" formatCode="&quot;¥&quot;#,##0.00;[Red]\-&quot;¥&quot;#,##0.00"/>
    <numFmt numFmtId="198" formatCode="m/d;@"/>
    <numFmt numFmtId="199" formatCode="#,##0.00&quot; $&quot;;\-#,##0.00&quot; $&quot;"/>
    <numFmt numFmtId="200" formatCode="&quot;$&quot;#,##0;\-&quot;$&quot;#,##0"/>
    <numFmt numFmtId="201" formatCode="0.000_)"/>
    <numFmt numFmtId="202" formatCode="&quot;第&quot;##&quot;週&quot;"/>
    <numFmt numFmtId="203" formatCode="yyyy/m/d\ h:mm;@"/>
    <numFmt numFmtId="204" formatCode="m/d"/>
    <numFmt numFmtId="205" formatCode="#,##0;\-#,##0;&quot;-&quot;"/>
    <numFmt numFmtId="206" formatCode="&quot;SFr.&quot;#,##0;[Red]&quot;SFr.&quot;\-#,##0"/>
    <numFmt numFmtId="207" formatCode="m/d\(aaa\)"/>
    <numFmt numFmtId="208" formatCode="m/d\(aaa\)&quot;～&quot;m/d\(aaa\)"/>
  </numFmts>
  <fonts count="90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3.5"/>
      <name val="System"/>
      <family val="2"/>
    </font>
    <font>
      <sz val="10"/>
      <name val="Helv"/>
      <family val="2"/>
    </font>
    <font>
      <u/>
      <sz val="7.5"/>
      <color indexed="36"/>
      <name val="Arial"/>
      <family val="2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u/>
      <sz val="10"/>
      <color indexed="12"/>
      <name val="Arial"/>
      <family val="2"/>
    </font>
    <font>
      <sz val="10"/>
      <color indexed="24"/>
      <name val="Courier New"/>
      <family val="3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Arial"/>
      <family val="2"/>
    </font>
    <font>
      <sz val="11"/>
      <name val="ＭＳ ゴシック"/>
      <family val="3"/>
      <charset val="128"/>
    </font>
    <font>
      <sz val="10"/>
      <name val="System"/>
      <family val="2"/>
    </font>
    <font>
      <sz val="9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Arial"/>
      <family val="2"/>
    </font>
    <font>
      <sz val="13.5"/>
      <name val="System"/>
      <family val="2"/>
    </font>
    <font>
      <u/>
      <sz val="8.25"/>
      <color indexed="12"/>
      <name val="ＭＳ Ｐゴシック"/>
      <family val="3"/>
      <charset val="128"/>
    </font>
    <font>
      <sz val="12"/>
      <name val="1UAAA?"/>
      <family val="1"/>
    </font>
    <font>
      <sz val="12"/>
      <name val="¹UAAA¼"/>
      <family val="1"/>
    </font>
    <font>
      <b/>
      <u/>
      <sz val="18"/>
      <name val="HG創英角ﾎﾟｯﾌﾟ体"/>
      <family val="3"/>
      <charset val="128"/>
    </font>
    <font>
      <sz val="6"/>
      <name val="ＭＳ Ｐゴシック"/>
      <family val="3"/>
      <charset val="128"/>
    </font>
    <font>
      <sz val="10"/>
      <name val="Geneva"/>
      <family val="2"/>
    </font>
    <font>
      <sz val="9"/>
      <name val="ＭＳ ゴシック"/>
      <family val="3"/>
      <charset val="128"/>
    </font>
    <font>
      <sz val="11"/>
      <name val="lr ¾©"/>
      <family val="1"/>
    </font>
    <font>
      <sz val="11"/>
      <name val="明朝"/>
      <family val="1"/>
      <charset val="128"/>
    </font>
    <font>
      <sz val="8"/>
      <name val="明朝"/>
      <family val="1"/>
      <charset val="128"/>
    </font>
    <font>
      <sz val="12"/>
      <name val="ＭＳ 明朝"/>
      <family val="1"/>
      <charset val="128"/>
    </font>
    <font>
      <sz val="9"/>
      <color indexed="27"/>
      <name val="明朝"/>
      <family val="1"/>
      <charset val="128"/>
    </font>
    <font>
      <sz val="8"/>
      <name val="Verdana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b/>
      <sz val="10"/>
      <name val="Helv"/>
      <family val="2"/>
    </font>
    <font>
      <sz val="11"/>
      <name val="Tms Rmn"/>
      <family val="1"/>
    </font>
    <font>
      <sz val="9"/>
      <name val="Times New Roman"/>
      <family val="1"/>
    </font>
    <font>
      <sz val="8"/>
      <name val="Arial"/>
      <family val="2"/>
    </font>
    <font>
      <b/>
      <sz val="16"/>
      <name val="Times New Roman"/>
      <family val="1"/>
    </font>
    <font>
      <u/>
      <sz val="9"/>
      <color indexed="12"/>
      <name val="Arial"/>
      <family val="2"/>
    </font>
    <font>
      <sz val="10"/>
      <name val="ＭＳ ゴシック"/>
      <family val="3"/>
      <charset val="128"/>
    </font>
    <font>
      <sz val="10"/>
      <name val="MS Sans Serif"/>
      <family val="2"/>
    </font>
    <font>
      <b/>
      <sz val="11"/>
      <name val="Helv"/>
      <family val="2"/>
    </font>
    <font>
      <sz val="10"/>
      <name val="Times New Roman"/>
      <family val="1"/>
    </font>
    <font>
      <sz val="7"/>
      <name val="Small Fonts"/>
      <family val="3"/>
      <charset val="128"/>
    </font>
    <font>
      <b/>
      <sz val="8"/>
      <color indexed="23"/>
      <name val="Verdana"/>
      <family val="2"/>
    </font>
    <font>
      <sz val="14"/>
      <name val="ｺﾞｼｯｸ 16cpi"/>
      <family val="3"/>
      <charset val="128"/>
    </font>
    <font>
      <sz val="11"/>
      <name val="・団"/>
      <family val="1"/>
      <charset val="128"/>
    </font>
    <font>
      <b/>
      <sz val="10"/>
      <name val="Arial CE"/>
      <family val="2"/>
    </font>
    <font>
      <sz val="16"/>
      <color indexed="9"/>
      <name val="Tahoma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u/>
      <sz val="9"/>
      <color indexed="36"/>
      <name val="Arial"/>
      <family val="2"/>
    </font>
    <font>
      <b/>
      <sz val="9"/>
      <name val="Times New Roman"/>
      <family val="1"/>
    </font>
    <font>
      <sz val="12"/>
      <name val="ｹﾙﾅﾁﾃｼ"/>
      <family val="1"/>
      <charset val="128"/>
    </font>
    <font>
      <sz val="11"/>
      <name val="ｵｸｿ "/>
      <family val="3"/>
      <charset val="128"/>
    </font>
    <font>
      <b/>
      <sz val="11"/>
      <name val="明朝"/>
      <family val="1"/>
      <charset val="128"/>
    </font>
    <font>
      <sz val="11"/>
      <name val="ＨＧ涯ゴシックM"/>
      <family val="3"/>
      <charset val="128"/>
    </font>
    <font>
      <sz val="11"/>
      <name val="ＨＧ丸ゴシックM"/>
      <family val="3"/>
      <charset val="128"/>
    </font>
    <font>
      <sz val="16"/>
      <name val="標準明朝"/>
      <family val="1"/>
      <charset val="128"/>
    </font>
    <font>
      <u/>
      <sz val="11"/>
      <color indexed="36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indexed="2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20"/>
      <name val="Meiryo UI"/>
      <family val="3"/>
      <charset val="128"/>
    </font>
    <font>
      <b/>
      <sz val="11"/>
      <name val="Meiryo UI"/>
      <family val="3"/>
      <charset val="128"/>
    </font>
    <font>
      <b/>
      <sz val="18"/>
      <name val="Meiryo UI"/>
      <family val="3"/>
      <charset val="128"/>
    </font>
    <font>
      <b/>
      <sz val="26"/>
      <name val="Meiryo UI"/>
      <family val="3"/>
      <charset val="128"/>
    </font>
    <font>
      <b/>
      <sz val="26"/>
      <color theme="0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indexed="8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2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0"/>
      <name val="Meiryo UI"/>
      <family val="3"/>
      <charset val="128"/>
    </font>
    <font>
      <b/>
      <sz val="16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11"/>
      <name val="HG丸ｺﾞｼｯｸM-PRO"/>
      <family val="3"/>
      <charset val="128"/>
    </font>
    <font>
      <sz val="11"/>
      <name val="メイリオ"/>
      <family val="3"/>
      <charset val="128"/>
    </font>
  </fonts>
  <fills count="15">
    <fill>
      <patternFill patternType="none"/>
    </fill>
    <fill>
      <patternFill patternType="gray125"/>
    </fill>
    <fill>
      <patternFill patternType="mediumGray">
        <fgColor indexed="8"/>
        <bgColor indexed="37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432">
    <xf numFmtId="0" fontId="0" fillId="0" borderId="0">
      <alignment vertical="center"/>
    </xf>
    <xf numFmtId="0" fontId="23" fillId="0" borderId="0"/>
    <xf numFmtId="0" fontId="23" fillId="0" borderId="0"/>
    <xf numFmtId="0" fontId="8" fillId="0" borderId="0"/>
    <xf numFmtId="0" fontId="7" fillId="0" borderId="0" applyNumberFormat="0" applyFill="0" applyBorder="0" applyAlignment="0" applyProtection="0"/>
    <xf numFmtId="0" fontId="8" fillId="0" borderId="0"/>
    <xf numFmtId="0" fontId="23" fillId="0" borderId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41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17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30" fillId="0" borderId="1" applyNumberFormat="0">
      <alignment vertical="center"/>
    </xf>
    <xf numFmtId="0" fontId="17" fillId="0" borderId="0"/>
    <xf numFmtId="0" fontId="3" fillId="0" borderId="0">
      <alignment vertical="center"/>
    </xf>
    <xf numFmtId="0" fontId="15" fillId="0" borderId="0"/>
    <xf numFmtId="188" fontId="3" fillId="0" borderId="0" applyFill="0" applyAlignment="0" applyProtection="0"/>
    <xf numFmtId="188" fontId="3" fillId="0" borderId="0" applyFill="0" applyAlignment="0" applyProtection="0"/>
    <xf numFmtId="188" fontId="3" fillId="0" borderId="0" applyFill="0" applyAlignment="0" applyProtection="0"/>
    <xf numFmtId="188" fontId="3" fillId="0" borderId="0" applyFill="0" applyAlignment="0" applyProtection="0"/>
    <xf numFmtId="188" fontId="3" fillId="0" borderId="0" applyFill="0" applyAlignment="0" applyProtection="0"/>
    <xf numFmtId="188" fontId="3" fillId="0" borderId="0" applyFill="0" applyAlignment="0" applyProtection="0"/>
    <xf numFmtId="188" fontId="3" fillId="0" borderId="0" applyFill="0" applyAlignment="0" applyProtection="0"/>
    <xf numFmtId="188" fontId="3" fillId="0" borderId="0" applyFill="0" applyAlignment="0" applyProtection="0"/>
    <xf numFmtId="188" fontId="3" fillId="0" borderId="0" applyFill="0" applyAlignment="0" applyProtection="0"/>
    <xf numFmtId="188" fontId="3" fillId="0" borderId="0" applyFill="0" applyAlignment="0" applyProtection="0"/>
    <xf numFmtId="188" fontId="3" fillId="0" borderId="0" applyFill="0" applyAlignment="0" applyProtection="0"/>
    <xf numFmtId="188" fontId="3" fillId="0" borderId="0" applyFill="0" applyAlignment="0" applyProtection="0"/>
    <xf numFmtId="0" fontId="21" fillId="0" borderId="0" applyNumberFormat="0" applyFill="0" applyBorder="0" applyAlignment="0" applyProtection="0"/>
    <xf numFmtId="187" fontId="17" fillId="0" borderId="0" applyFont="0" applyFill="0" applyBorder="0" applyAlignment="0" applyProtection="0"/>
    <xf numFmtId="0" fontId="18" fillId="0" borderId="0"/>
    <xf numFmtId="0" fontId="23" fillId="0" borderId="0"/>
    <xf numFmtId="0" fontId="8" fillId="0" borderId="0"/>
    <xf numFmtId="0" fontId="23" fillId="0" borderId="0"/>
    <xf numFmtId="0" fontId="8" fillId="0" borderId="0"/>
    <xf numFmtId="0" fontId="22" fillId="0" borderId="0" applyNumberFormat="0" applyFill="0" applyBorder="0" applyAlignment="0" applyProtection="0"/>
    <xf numFmtId="194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31" fillId="0" borderId="0"/>
    <xf numFmtId="184" fontId="32" fillId="0" borderId="0"/>
    <xf numFmtId="184" fontId="32" fillId="0" borderId="0"/>
    <xf numFmtId="184" fontId="15" fillId="0" borderId="0"/>
    <xf numFmtId="0" fontId="20" fillId="0" borderId="2" applyNumberFormat="0" applyFont="0" applyAlignment="0"/>
    <xf numFmtId="0" fontId="3" fillId="0" borderId="3" applyNumberFormat="0" applyAlignment="0"/>
    <xf numFmtId="0" fontId="3" fillId="0" borderId="3" applyNumberFormat="0" applyAlignment="0"/>
    <xf numFmtId="0" fontId="3" fillId="0" borderId="3" applyNumberFormat="0" applyAlignment="0"/>
    <xf numFmtId="3" fontId="33" fillId="0" borderId="0" applyBorder="0"/>
    <xf numFmtId="0" fontId="34" fillId="0" borderId="4" applyNumberFormat="0" applyFont="0" applyFill="0" applyAlignment="0" applyProtection="0"/>
    <xf numFmtId="38" fontId="3" fillId="0" borderId="0" applyNumberFormat="0" applyFont="0" applyFill="0" applyBorder="0" applyAlignment="0" applyProtection="0">
      <alignment vertical="center"/>
      <protection locked="0"/>
    </xf>
    <xf numFmtId="0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4" fontId="35" fillId="2" borderId="0" applyNumberFormat="0" applyBorder="0" applyAlignment="0" applyProtection="0">
      <alignment horizontal="left"/>
    </xf>
    <xf numFmtId="0" fontId="36" fillId="3" borderId="0" applyBorder="0">
      <alignment horizontal="left" vertical="center"/>
    </xf>
    <xf numFmtId="200" fontId="37" fillId="0" borderId="5" applyAlignment="0" applyProtection="0"/>
    <xf numFmtId="0" fontId="26" fillId="0" borderId="0"/>
    <xf numFmtId="0" fontId="25" fillId="0" borderId="0"/>
    <xf numFmtId="0" fontId="26" fillId="0" borderId="0"/>
    <xf numFmtId="205" fontId="38" fillId="0" borderId="0" applyFill="0" applyBorder="0" applyAlignment="0"/>
    <xf numFmtId="0" fontId="39" fillId="0" borderId="0"/>
    <xf numFmtId="0" fontId="37" fillId="0" borderId="0" applyNumberFormat="0" applyFill="0" applyBorder="0" applyAlignment="0" applyProtection="0"/>
    <xf numFmtId="201" fontId="40" fillId="0" borderId="0"/>
    <xf numFmtId="201" fontId="40" fillId="0" borderId="0"/>
    <xf numFmtId="201" fontId="40" fillId="0" borderId="0"/>
    <xf numFmtId="201" fontId="40" fillId="0" borderId="0"/>
    <xf numFmtId="201" fontId="40" fillId="0" borderId="0"/>
    <xf numFmtId="201" fontId="40" fillId="0" borderId="0"/>
    <xf numFmtId="201" fontId="40" fillId="0" borderId="0"/>
    <xf numFmtId="201" fontId="40" fillId="0" borderId="0"/>
    <xf numFmtId="38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4" fillId="0" borderId="0" applyFont="0" applyFill="0" applyBorder="0" applyAlignment="0" applyProtection="0"/>
    <xf numFmtId="181" fontId="9" fillId="0" borderId="0" applyFont="0" applyFill="0" applyBorder="0" applyAlignment="0" applyProtection="0"/>
    <xf numFmtId="194" fontId="17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41" fillId="0" borderId="0">
      <alignment horizontal="left"/>
    </xf>
    <xf numFmtId="2" fontId="14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38" fontId="42" fillId="4" borderId="0" applyNumberFormat="0" applyBorder="0" applyAlignment="0" applyProtection="0"/>
    <xf numFmtId="41" fontId="17" fillId="0" borderId="0" applyFont="0" applyFill="0" applyBorder="0" applyAlignment="0" applyProtection="0"/>
    <xf numFmtId="0" fontId="43" fillId="0" borderId="0"/>
    <xf numFmtId="0" fontId="22" fillId="0" borderId="6" applyNumberFormat="0" applyAlignment="0" applyProtection="0">
      <alignment horizontal="left" vertical="center"/>
    </xf>
    <xf numFmtId="0" fontId="22" fillId="0" borderId="7">
      <alignment horizontal="left" vertical="center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10" fontId="42" fillId="5" borderId="8" applyNumberFormat="0" applyBorder="0" applyAlignment="0" applyProtection="0"/>
    <xf numFmtId="1" fontId="45" fillId="0" borderId="0" applyProtection="0">
      <protection locked="0"/>
    </xf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9"/>
    <xf numFmtId="181" fontId="46" fillId="0" borderId="0" applyFont="0" applyFill="0" applyBorder="0" applyAlignment="0" applyProtection="0"/>
    <xf numFmtId="195" fontId="46" fillId="0" borderId="0" applyFont="0" applyFill="0" applyBorder="0" applyAlignment="0" applyProtection="0"/>
    <xf numFmtId="181" fontId="46" fillId="0" borderId="0" applyFont="0" applyFill="0" applyBorder="0" applyAlignment="0" applyProtection="0"/>
    <xf numFmtId="195" fontId="46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48" fillId="0" borderId="0"/>
    <xf numFmtId="37" fontId="49" fillId="0" borderId="0"/>
    <xf numFmtId="0" fontId="50" fillId="4" borderId="0">
      <alignment horizontal="left"/>
    </xf>
    <xf numFmtId="199" fontId="32" fillId="0" borderId="0"/>
    <xf numFmtId="199" fontId="32" fillId="0" borderId="0"/>
    <xf numFmtId="199" fontId="1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32" fillId="0" borderId="0"/>
    <xf numFmtId="0" fontId="32" fillId="0" borderId="0"/>
    <xf numFmtId="0" fontId="15" fillId="0" borderId="0"/>
    <xf numFmtId="0" fontId="52" fillId="0" borderId="0"/>
    <xf numFmtId="0" fontId="52" fillId="0" borderId="0"/>
    <xf numFmtId="0" fontId="32" fillId="0" borderId="0"/>
    <xf numFmtId="0" fontId="32" fillId="0" borderId="0"/>
    <xf numFmtId="0" fontId="15" fillId="0" borderId="0"/>
    <xf numFmtId="0" fontId="32" fillId="0" borderId="0"/>
    <xf numFmtId="0" fontId="32" fillId="0" borderId="0"/>
    <xf numFmtId="0" fontId="15" fillId="0" borderId="0"/>
    <xf numFmtId="0" fontId="32" fillId="0" borderId="0"/>
    <xf numFmtId="0" fontId="32" fillId="0" borderId="0"/>
    <xf numFmtId="0" fontId="15" fillId="0" borderId="0"/>
    <xf numFmtId="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53" fillId="0" borderId="0" applyFont="0"/>
    <xf numFmtId="4" fontId="41" fillId="0" borderId="0">
      <alignment horizontal="right"/>
    </xf>
    <xf numFmtId="0" fontId="54" fillId="3" borderId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0" fontId="37" fillId="0" borderId="9">
      <alignment horizontal="center"/>
    </xf>
    <xf numFmtId="4" fontId="55" fillId="0" borderId="0">
      <alignment horizontal="right"/>
    </xf>
    <xf numFmtId="0" fontId="3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6" fillId="0" borderId="0">
      <alignment horizontal="left"/>
    </xf>
    <xf numFmtId="0" fontId="57" fillId="0" borderId="0" applyNumberFormat="0" applyFill="0" applyBorder="0" applyAlignment="0" applyProtection="0">
      <alignment vertical="top"/>
      <protection locked="0"/>
    </xf>
    <xf numFmtId="0" fontId="47" fillId="0" borderId="0"/>
    <xf numFmtId="0" fontId="7" fillId="0" borderId="0"/>
    <xf numFmtId="0" fontId="23" fillId="0" borderId="0"/>
    <xf numFmtId="0" fontId="58" fillId="0" borderId="0">
      <alignment horizontal="center"/>
    </xf>
    <xf numFmtId="0" fontId="14" fillId="0" borderId="10" applyNumberFormat="0" applyFont="0" applyFill="0" applyAlignment="0" applyProtection="0"/>
    <xf numFmtId="9" fontId="59" fillId="0" borderId="0" applyFont="0" applyFill="0" applyBorder="0" applyAlignment="0" applyProtection="0"/>
    <xf numFmtId="0" fontId="3" fillId="0" borderId="0" applyFill="0" applyBorder="0">
      <alignment vertical="center"/>
    </xf>
    <xf numFmtId="0" fontId="8" fillId="0" borderId="0"/>
    <xf numFmtId="0" fontId="24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2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0" fontId="60" fillId="0" borderId="0"/>
    <xf numFmtId="9" fontId="3" fillId="0" borderId="0" applyFont="0" applyFill="0" applyBorder="0" applyAlignment="0" applyProtection="0">
      <alignment vertical="center"/>
    </xf>
    <xf numFmtId="183" fontId="18" fillId="0" borderId="0" applyFont="0" applyFill="0" applyBorder="0" applyAlignment="0" applyProtection="0"/>
    <xf numFmtId="0" fontId="19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5" fillId="0" borderId="0"/>
    <xf numFmtId="41" fontId="1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7" fillId="0" borderId="0"/>
    <xf numFmtId="0" fontId="3" fillId="0" borderId="11"/>
    <xf numFmtId="0" fontId="62" fillId="0" borderId="0"/>
    <xf numFmtId="0" fontId="63" fillId="0" borderId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0" fontId="64" fillId="0" borderId="12" applyFont="0" applyFill="0" applyBorder="0" applyAlignment="0">
      <alignment horizontal="right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186" fontId="3" fillId="0" borderId="0" applyFont="0" applyBorder="0"/>
    <xf numFmtId="186" fontId="3" fillId="0" borderId="0" applyBorder="0"/>
    <xf numFmtId="186" fontId="3" fillId="0" borderId="0" applyBorder="0"/>
    <xf numFmtId="186" fontId="3" fillId="0" borderId="0" applyBorder="0"/>
    <xf numFmtId="186" fontId="3" fillId="0" borderId="0" applyBorder="0"/>
    <xf numFmtId="186" fontId="3" fillId="0" borderId="0"/>
    <xf numFmtId="186" fontId="3" fillId="0" borderId="0"/>
    <xf numFmtId="186" fontId="3" fillId="0" borderId="0"/>
    <xf numFmtId="186" fontId="3" fillId="0" borderId="0" applyBorder="0"/>
    <xf numFmtId="186" fontId="3" fillId="0" borderId="0" applyBorder="0"/>
    <xf numFmtId="186" fontId="3" fillId="0" borderId="0" applyBorder="0"/>
    <xf numFmtId="186" fontId="3" fillId="0" borderId="0" applyBorder="0"/>
    <xf numFmtId="186" fontId="3" fillId="0" borderId="0"/>
    <xf numFmtId="186" fontId="3" fillId="0" borderId="0"/>
    <xf numFmtId="186" fontId="3" fillId="0" borderId="0"/>
    <xf numFmtId="186" fontId="3" fillId="0" borderId="0" applyBorder="0"/>
    <xf numFmtId="186" fontId="3" fillId="0" borderId="0" applyBorder="0"/>
    <xf numFmtId="186" fontId="3" fillId="0" borderId="0" applyBorder="0"/>
    <xf numFmtId="186" fontId="3" fillId="0" borderId="0" applyBorder="0"/>
    <xf numFmtId="186" fontId="3" fillId="0" borderId="0"/>
    <xf numFmtId="186" fontId="3" fillId="0" borderId="0"/>
    <xf numFmtId="186" fontId="3" fillId="0" borderId="0"/>
    <xf numFmtId="186" fontId="3" fillId="0" borderId="0" applyBorder="0"/>
    <xf numFmtId="186" fontId="3" fillId="0" borderId="0" applyBorder="0"/>
    <xf numFmtId="186" fontId="3" fillId="0" borderId="0" applyBorder="0"/>
    <xf numFmtId="186" fontId="3" fillId="0" borderId="0" applyBorder="0"/>
    <xf numFmtId="186" fontId="3" fillId="0" borderId="0"/>
    <xf numFmtId="186" fontId="3" fillId="0" borderId="0"/>
    <xf numFmtId="186" fontId="3" fillId="0" borderId="0"/>
    <xf numFmtId="186" fontId="3" fillId="0" borderId="0" applyBorder="0"/>
    <xf numFmtId="186" fontId="3" fillId="0" borderId="0" applyBorder="0"/>
    <xf numFmtId="186" fontId="3" fillId="0" borderId="0" applyBorder="0"/>
    <xf numFmtId="186" fontId="3" fillId="0" borderId="0" applyBorder="0"/>
    <xf numFmtId="186" fontId="3" fillId="0" borderId="0"/>
    <xf numFmtId="186" fontId="3" fillId="0" borderId="0"/>
    <xf numFmtId="186" fontId="3" fillId="0" borderId="0"/>
    <xf numFmtId="186" fontId="3" fillId="0" borderId="0"/>
    <xf numFmtId="186" fontId="3" fillId="0" borderId="0"/>
    <xf numFmtId="186" fontId="3" fillId="0" borderId="0"/>
    <xf numFmtId="186" fontId="3" fillId="0" borderId="0"/>
    <xf numFmtId="186" fontId="3" fillId="0" borderId="0"/>
    <xf numFmtId="186" fontId="3" fillId="0" borderId="0"/>
    <xf numFmtId="186" fontId="3" fillId="0" borderId="0"/>
    <xf numFmtId="186" fontId="3" fillId="0" borderId="0"/>
    <xf numFmtId="186" fontId="3" fillId="0" borderId="0"/>
    <xf numFmtId="186" fontId="3" fillId="0" borderId="0"/>
    <xf numFmtId="186" fontId="3" fillId="0" borderId="0"/>
    <xf numFmtId="186" fontId="3" fillId="0" borderId="0"/>
    <xf numFmtId="186" fontId="3" fillId="0" borderId="0"/>
    <xf numFmtId="186" fontId="3" fillId="0" borderId="0"/>
    <xf numFmtId="186" fontId="3" fillId="0" borderId="0"/>
    <xf numFmtId="186" fontId="3" fillId="0" borderId="0"/>
    <xf numFmtId="186" fontId="3" fillId="0" borderId="0"/>
    <xf numFmtId="186" fontId="3" fillId="0" borderId="0"/>
    <xf numFmtId="186" fontId="3" fillId="0" borderId="0"/>
    <xf numFmtId="186" fontId="3" fillId="0" borderId="0"/>
    <xf numFmtId="186" fontId="3" fillId="0" borderId="0"/>
    <xf numFmtId="186" fontId="3" fillId="0" borderId="0"/>
    <xf numFmtId="186" fontId="3" fillId="0" borderId="0"/>
    <xf numFmtId="186" fontId="3" fillId="0" borderId="0"/>
    <xf numFmtId="186" fontId="3" fillId="0" borderId="0"/>
    <xf numFmtId="186" fontId="3" fillId="0" borderId="0"/>
    <xf numFmtId="186" fontId="3" fillId="0" borderId="0"/>
    <xf numFmtId="186" fontId="3" fillId="0" borderId="0"/>
    <xf numFmtId="186" fontId="3" fillId="0" borderId="0"/>
    <xf numFmtId="186" fontId="3" fillId="0" borderId="0"/>
    <xf numFmtId="186" fontId="3" fillId="0" borderId="0"/>
    <xf numFmtId="186" fontId="3" fillId="0" borderId="0"/>
    <xf numFmtId="186" fontId="3" fillId="0" borderId="0"/>
    <xf numFmtId="186" fontId="3" fillId="0" borderId="0" applyBorder="0"/>
    <xf numFmtId="186" fontId="3" fillId="0" borderId="0" applyBorder="0"/>
    <xf numFmtId="186" fontId="3" fillId="0" borderId="0" applyBorder="0"/>
    <xf numFmtId="186" fontId="3" fillId="0" borderId="0" applyBorder="0"/>
    <xf numFmtId="186" fontId="3" fillId="0" borderId="0"/>
    <xf numFmtId="186" fontId="3" fillId="0" borderId="0"/>
    <xf numFmtId="186" fontId="3" fillId="0" borderId="0"/>
    <xf numFmtId="186" fontId="3" fillId="0" borderId="0" applyBorder="0"/>
    <xf numFmtId="186" fontId="3" fillId="0" borderId="0" applyBorder="0"/>
    <xf numFmtId="186" fontId="3" fillId="0" borderId="0" applyBorder="0"/>
    <xf numFmtId="186" fontId="3" fillId="0" borderId="0" applyBorder="0"/>
    <xf numFmtId="186" fontId="3" fillId="0" borderId="0"/>
    <xf numFmtId="186" fontId="3" fillId="0" borderId="0"/>
    <xf numFmtId="186" fontId="3" fillId="0" borderId="0"/>
    <xf numFmtId="186" fontId="3" fillId="0" borderId="0" applyBorder="0"/>
    <xf numFmtId="186" fontId="3" fillId="0" borderId="0" applyBorder="0"/>
    <xf numFmtId="186" fontId="3" fillId="0" borderId="0" applyBorder="0"/>
    <xf numFmtId="186" fontId="3" fillId="0" borderId="0" applyBorder="0"/>
    <xf numFmtId="186" fontId="3" fillId="0" borderId="0"/>
    <xf numFmtId="186" fontId="3" fillId="0" borderId="0"/>
    <xf numFmtId="186" fontId="3" fillId="0" borderId="0"/>
    <xf numFmtId="186" fontId="3" fillId="0" borderId="0" applyBorder="0"/>
    <xf numFmtId="186" fontId="3" fillId="0" borderId="0" applyBorder="0"/>
    <xf numFmtId="186" fontId="3" fillId="0" borderId="0" applyBorder="0"/>
    <xf numFmtId="186" fontId="3" fillId="0" borderId="0" applyBorder="0"/>
    <xf numFmtId="186" fontId="3" fillId="0" borderId="0"/>
    <xf numFmtId="186" fontId="3" fillId="0" borderId="0"/>
    <xf numFmtId="186" fontId="3" fillId="0" borderId="0"/>
    <xf numFmtId="186" fontId="3" fillId="0" borderId="0" applyBorder="0"/>
    <xf numFmtId="186" fontId="3" fillId="0" borderId="0" applyBorder="0"/>
    <xf numFmtId="186" fontId="3" fillId="0" borderId="0" applyBorder="0"/>
    <xf numFmtId="186" fontId="3" fillId="0" borderId="0" applyBorder="0"/>
    <xf numFmtId="186" fontId="3" fillId="0" borderId="0"/>
    <xf numFmtId="186" fontId="3" fillId="0" borderId="0"/>
    <xf numFmtId="186" fontId="3" fillId="0" borderId="0"/>
    <xf numFmtId="0" fontId="3" fillId="0" borderId="0"/>
    <xf numFmtId="0" fontId="3" fillId="0" borderId="0"/>
    <xf numFmtId="0" fontId="3" fillId="0" borderId="0"/>
    <xf numFmtId="186" fontId="3" fillId="0" borderId="0"/>
    <xf numFmtId="186" fontId="3" fillId="0" borderId="0"/>
    <xf numFmtId="186" fontId="3" fillId="0" borderId="0"/>
    <xf numFmtId="0" fontId="3" fillId="0" borderId="0"/>
    <xf numFmtId="197" fontId="52" fillId="0" borderId="0" applyFont="0" applyFill="0" applyBorder="0" applyAlignment="0" applyProtection="0"/>
    <xf numFmtId="196" fontId="5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78" fontId="3" fillId="0" borderId="2" applyFont="0" applyBorder="0">
      <alignment horizontal="center"/>
    </xf>
    <xf numFmtId="178" fontId="3" fillId="0" borderId="0" applyBorder="0">
      <alignment horizontal="center"/>
    </xf>
    <xf numFmtId="178" fontId="3" fillId="0" borderId="0" applyBorder="0">
      <alignment horizontal="center"/>
    </xf>
    <xf numFmtId="178" fontId="3" fillId="0" borderId="0" applyBorder="0">
      <alignment horizontal="center"/>
    </xf>
    <xf numFmtId="178" fontId="3" fillId="0" borderId="0" applyBorder="0">
      <alignment horizontal="center"/>
    </xf>
    <xf numFmtId="178" fontId="3" fillId="0" borderId="0">
      <alignment horizontal="center"/>
    </xf>
    <xf numFmtId="178" fontId="3" fillId="0" borderId="0">
      <alignment horizontal="center"/>
    </xf>
    <xf numFmtId="178" fontId="3" fillId="0" borderId="0">
      <alignment horizontal="center"/>
    </xf>
    <xf numFmtId="178" fontId="3" fillId="0" borderId="0" applyBorder="0">
      <alignment horizontal="center"/>
    </xf>
    <xf numFmtId="178" fontId="3" fillId="0" borderId="0" applyBorder="0">
      <alignment horizontal="center"/>
    </xf>
    <xf numFmtId="178" fontId="3" fillId="0" borderId="0" applyBorder="0">
      <alignment horizontal="center"/>
    </xf>
    <xf numFmtId="178" fontId="3" fillId="0" borderId="0" applyBorder="0">
      <alignment horizontal="center"/>
    </xf>
    <xf numFmtId="178" fontId="3" fillId="0" borderId="0">
      <alignment horizontal="center"/>
    </xf>
    <xf numFmtId="178" fontId="3" fillId="0" borderId="0">
      <alignment horizontal="center"/>
    </xf>
    <xf numFmtId="178" fontId="3" fillId="0" borderId="0">
      <alignment horizontal="center"/>
    </xf>
    <xf numFmtId="178" fontId="3" fillId="0" borderId="0" applyBorder="0">
      <alignment horizontal="center"/>
    </xf>
    <xf numFmtId="178" fontId="3" fillId="0" borderId="0" applyBorder="0">
      <alignment horizontal="center"/>
    </xf>
    <xf numFmtId="178" fontId="3" fillId="0" borderId="0" applyBorder="0">
      <alignment horizontal="center"/>
    </xf>
    <xf numFmtId="178" fontId="3" fillId="0" borderId="0" applyBorder="0">
      <alignment horizontal="center"/>
    </xf>
    <xf numFmtId="178" fontId="3" fillId="0" borderId="0">
      <alignment horizontal="center"/>
    </xf>
    <xf numFmtId="178" fontId="3" fillId="0" borderId="0">
      <alignment horizontal="center"/>
    </xf>
    <xf numFmtId="178" fontId="3" fillId="0" borderId="0">
      <alignment horizontal="center"/>
    </xf>
    <xf numFmtId="178" fontId="3" fillId="0" borderId="0" applyBorder="0">
      <alignment horizontal="center"/>
    </xf>
    <xf numFmtId="178" fontId="3" fillId="0" borderId="0" applyBorder="0">
      <alignment horizontal="center"/>
    </xf>
    <xf numFmtId="178" fontId="3" fillId="0" borderId="0" applyBorder="0">
      <alignment horizontal="center"/>
    </xf>
    <xf numFmtId="178" fontId="3" fillId="0" borderId="0" applyBorder="0">
      <alignment horizontal="center"/>
    </xf>
    <xf numFmtId="178" fontId="3" fillId="0" borderId="0">
      <alignment horizontal="center"/>
    </xf>
    <xf numFmtId="178" fontId="3" fillId="0" borderId="0">
      <alignment horizontal="center"/>
    </xf>
    <xf numFmtId="178" fontId="3" fillId="0" borderId="0">
      <alignment horizontal="center"/>
    </xf>
    <xf numFmtId="178" fontId="3" fillId="0" borderId="0" applyBorder="0">
      <alignment horizontal="center"/>
    </xf>
    <xf numFmtId="178" fontId="3" fillId="0" borderId="0" applyBorder="0">
      <alignment horizontal="center"/>
    </xf>
    <xf numFmtId="178" fontId="3" fillId="0" borderId="0" applyBorder="0">
      <alignment horizontal="center"/>
    </xf>
    <xf numFmtId="178" fontId="3" fillId="0" borderId="0" applyBorder="0">
      <alignment horizontal="center"/>
    </xf>
    <xf numFmtId="178" fontId="3" fillId="0" borderId="0">
      <alignment horizontal="center"/>
    </xf>
    <xf numFmtId="178" fontId="3" fillId="0" borderId="0">
      <alignment horizontal="center"/>
    </xf>
    <xf numFmtId="178" fontId="3" fillId="0" borderId="0">
      <alignment horizontal="center"/>
    </xf>
    <xf numFmtId="178" fontId="3" fillId="0" borderId="3">
      <alignment horizontal="center"/>
    </xf>
    <xf numFmtId="178" fontId="3" fillId="0" borderId="3">
      <alignment horizontal="center"/>
    </xf>
    <xf numFmtId="178" fontId="3" fillId="0" borderId="3">
      <alignment horizontal="center"/>
    </xf>
    <xf numFmtId="178" fontId="3" fillId="0" borderId="3">
      <alignment horizontal="center"/>
    </xf>
    <xf numFmtId="178" fontId="3" fillId="0" borderId="3">
      <alignment horizontal="center"/>
    </xf>
    <xf numFmtId="178" fontId="3" fillId="0" borderId="3">
      <alignment horizontal="center"/>
    </xf>
    <xf numFmtId="178" fontId="3" fillId="0" borderId="3">
      <alignment horizontal="center"/>
    </xf>
    <xf numFmtId="178" fontId="3" fillId="0" borderId="3">
      <alignment horizontal="center"/>
    </xf>
    <xf numFmtId="178" fontId="3" fillId="0" borderId="3">
      <alignment horizontal="center"/>
    </xf>
    <xf numFmtId="178" fontId="3" fillId="0" borderId="3">
      <alignment horizontal="center"/>
    </xf>
    <xf numFmtId="178" fontId="3" fillId="0" borderId="3">
      <alignment horizontal="center"/>
    </xf>
    <xf numFmtId="178" fontId="3" fillId="0" borderId="3">
      <alignment horizontal="center"/>
    </xf>
    <xf numFmtId="178" fontId="3" fillId="0" borderId="3">
      <alignment horizontal="center"/>
    </xf>
    <xf numFmtId="178" fontId="3" fillId="0" borderId="3">
      <alignment horizontal="center"/>
    </xf>
    <xf numFmtId="178" fontId="3" fillId="0" borderId="3">
      <alignment horizontal="center"/>
    </xf>
    <xf numFmtId="178" fontId="3" fillId="0" borderId="3">
      <alignment horizontal="center"/>
    </xf>
    <xf numFmtId="178" fontId="3" fillId="0" borderId="3">
      <alignment horizontal="center"/>
    </xf>
    <xf numFmtId="178" fontId="3" fillId="0" borderId="3">
      <alignment horizontal="center"/>
    </xf>
    <xf numFmtId="178" fontId="3" fillId="0" borderId="3">
      <alignment horizontal="center"/>
    </xf>
    <xf numFmtId="178" fontId="3" fillId="0" borderId="3">
      <alignment horizontal="center"/>
    </xf>
    <xf numFmtId="178" fontId="3" fillId="0" borderId="3">
      <alignment horizontal="center"/>
    </xf>
    <xf numFmtId="178" fontId="3" fillId="0" borderId="3">
      <alignment horizontal="center"/>
    </xf>
    <xf numFmtId="178" fontId="3" fillId="0" borderId="3">
      <alignment horizontal="center"/>
    </xf>
    <xf numFmtId="178" fontId="3" fillId="0" borderId="3">
      <alignment horizontal="center"/>
    </xf>
    <xf numFmtId="178" fontId="3" fillId="0" borderId="3">
      <alignment horizontal="center"/>
    </xf>
    <xf numFmtId="178" fontId="3" fillId="0" borderId="3">
      <alignment horizontal="center"/>
    </xf>
    <xf numFmtId="178" fontId="3" fillId="0" borderId="3">
      <alignment horizontal="center"/>
    </xf>
    <xf numFmtId="178" fontId="3" fillId="0" borderId="3">
      <alignment horizontal="center"/>
    </xf>
    <xf numFmtId="178" fontId="3" fillId="0" borderId="3">
      <alignment horizontal="center"/>
    </xf>
    <xf numFmtId="178" fontId="3" fillId="0" borderId="3">
      <alignment horizontal="center"/>
    </xf>
    <xf numFmtId="178" fontId="3" fillId="0" borderId="3">
      <alignment horizontal="center"/>
    </xf>
    <xf numFmtId="178" fontId="3" fillId="0" borderId="3">
      <alignment horizontal="center"/>
    </xf>
    <xf numFmtId="178" fontId="3" fillId="0" borderId="3">
      <alignment horizontal="center"/>
    </xf>
    <xf numFmtId="178" fontId="3" fillId="0" borderId="0" applyBorder="0">
      <alignment horizontal="center"/>
    </xf>
    <xf numFmtId="178" fontId="3" fillId="0" borderId="0" applyBorder="0">
      <alignment horizontal="center"/>
    </xf>
    <xf numFmtId="178" fontId="3" fillId="0" borderId="0" applyBorder="0">
      <alignment horizontal="center"/>
    </xf>
    <xf numFmtId="178" fontId="3" fillId="0" borderId="0" applyBorder="0">
      <alignment horizontal="center"/>
    </xf>
    <xf numFmtId="178" fontId="3" fillId="0" borderId="0">
      <alignment horizontal="center"/>
    </xf>
    <xf numFmtId="178" fontId="3" fillId="0" borderId="0">
      <alignment horizontal="center"/>
    </xf>
    <xf numFmtId="178" fontId="3" fillId="0" borderId="0">
      <alignment horizontal="center"/>
    </xf>
    <xf numFmtId="178" fontId="3" fillId="0" borderId="0" applyBorder="0">
      <alignment horizontal="center"/>
    </xf>
    <xf numFmtId="178" fontId="3" fillId="0" borderId="0" applyBorder="0">
      <alignment horizontal="center"/>
    </xf>
    <xf numFmtId="178" fontId="3" fillId="0" borderId="0" applyBorder="0">
      <alignment horizontal="center"/>
    </xf>
    <xf numFmtId="178" fontId="3" fillId="0" borderId="0" applyBorder="0">
      <alignment horizontal="center"/>
    </xf>
    <xf numFmtId="178" fontId="3" fillId="0" borderId="0">
      <alignment horizontal="center"/>
    </xf>
    <xf numFmtId="178" fontId="3" fillId="0" borderId="0">
      <alignment horizontal="center"/>
    </xf>
    <xf numFmtId="178" fontId="3" fillId="0" borderId="0">
      <alignment horizontal="center"/>
    </xf>
    <xf numFmtId="178" fontId="3" fillId="0" borderId="0" applyBorder="0">
      <alignment horizontal="center"/>
    </xf>
    <xf numFmtId="178" fontId="3" fillId="0" borderId="0" applyBorder="0">
      <alignment horizontal="center"/>
    </xf>
    <xf numFmtId="178" fontId="3" fillId="0" borderId="0" applyBorder="0">
      <alignment horizontal="center"/>
    </xf>
    <xf numFmtId="178" fontId="3" fillId="0" borderId="0" applyBorder="0">
      <alignment horizontal="center"/>
    </xf>
    <xf numFmtId="178" fontId="3" fillId="0" borderId="0">
      <alignment horizontal="center"/>
    </xf>
    <xf numFmtId="178" fontId="3" fillId="0" borderId="0">
      <alignment horizontal="center"/>
    </xf>
    <xf numFmtId="178" fontId="3" fillId="0" borderId="0">
      <alignment horizontal="center"/>
    </xf>
    <xf numFmtId="178" fontId="3" fillId="0" borderId="0" applyBorder="0">
      <alignment horizontal="center"/>
    </xf>
    <xf numFmtId="178" fontId="3" fillId="0" borderId="0" applyBorder="0">
      <alignment horizontal="center"/>
    </xf>
    <xf numFmtId="178" fontId="3" fillId="0" borderId="0" applyBorder="0">
      <alignment horizontal="center"/>
    </xf>
    <xf numFmtId="178" fontId="3" fillId="0" borderId="0" applyBorder="0">
      <alignment horizontal="center"/>
    </xf>
    <xf numFmtId="178" fontId="3" fillId="0" borderId="0">
      <alignment horizontal="center"/>
    </xf>
    <xf numFmtId="178" fontId="3" fillId="0" borderId="0">
      <alignment horizontal="center"/>
    </xf>
    <xf numFmtId="178" fontId="3" fillId="0" borderId="0">
      <alignment horizontal="center"/>
    </xf>
    <xf numFmtId="178" fontId="3" fillId="0" borderId="0" applyBorder="0">
      <alignment horizontal="center"/>
    </xf>
    <xf numFmtId="178" fontId="3" fillId="0" borderId="0" applyBorder="0">
      <alignment horizontal="center"/>
    </xf>
    <xf numFmtId="178" fontId="3" fillId="0" borderId="0" applyBorder="0">
      <alignment horizontal="center"/>
    </xf>
    <xf numFmtId="178" fontId="3" fillId="0" borderId="0" applyBorder="0">
      <alignment horizontal="center"/>
    </xf>
    <xf numFmtId="178" fontId="3" fillId="0" borderId="0">
      <alignment horizontal="center"/>
    </xf>
    <xf numFmtId="178" fontId="3" fillId="0" borderId="0">
      <alignment horizontal="center"/>
    </xf>
    <xf numFmtId="178" fontId="3" fillId="0" borderId="0">
      <alignment horizontal="center"/>
    </xf>
    <xf numFmtId="0" fontId="3" fillId="0" borderId="3">
      <alignment horizontal="center"/>
    </xf>
    <xf numFmtId="0" fontId="3" fillId="0" borderId="3">
      <alignment horizontal="center"/>
    </xf>
    <xf numFmtId="0" fontId="3" fillId="0" borderId="3">
      <alignment horizontal="center"/>
    </xf>
    <xf numFmtId="178" fontId="3" fillId="0" borderId="3">
      <alignment horizontal="center"/>
    </xf>
    <xf numFmtId="178" fontId="3" fillId="0" borderId="3">
      <alignment horizontal="center"/>
    </xf>
    <xf numFmtId="178" fontId="3" fillId="0" borderId="3">
      <alignment horizontal="center"/>
    </xf>
    <xf numFmtId="58" fontId="6" fillId="0" borderId="0" applyBorder="0">
      <alignment horizontal="center"/>
    </xf>
    <xf numFmtId="0" fontId="3" fillId="0" borderId="0">
      <alignment vertical="center"/>
    </xf>
    <xf numFmtId="0" fontId="69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Fill="0" applyBorder="0" applyProtection="0">
      <alignment vertical="center"/>
      <protection locked="0"/>
    </xf>
    <xf numFmtId="0" fontId="3" fillId="0" borderId="0">
      <alignment vertical="center"/>
      <protection locked="0"/>
    </xf>
    <xf numFmtId="0" fontId="3" fillId="0" borderId="0" applyFill="0" applyBorder="0" applyProtection="0">
      <alignment vertical="center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/>
  </cellStyleXfs>
  <cellXfs count="239">
    <xf numFmtId="0" fontId="0" fillId="0" borderId="0" xfId="0">
      <alignment vertical="center"/>
    </xf>
    <xf numFmtId="0" fontId="27" fillId="0" borderId="0" xfId="425" applyFont="1" applyAlignment="1">
      <alignment horizontal="center"/>
    </xf>
    <xf numFmtId="0" fontId="3" fillId="0" borderId="0" xfId="425"/>
    <xf numFmtId="0" fontId="3" fillId="0" borderId="0" xfId="425" applyAlignment="1">
      <alignment horizontal="right"/>
    </xf>
    <xf numFmtId="0" fontId="3" fillId="0" borderId="0" xfId="425" applyAlignment="1">
      <alignment horizontal="left"/>
    </xf>
    <xf numFmtId="203" fontId="4" fillId="0" borderId="0" xfId="194" applyNumberFormat="1" applyFont="1"/>
    <xf numFmtId="0" fontId="3" fillId="9" borderId="16" xfId="425" applyFill="1" applyBorder="1" applyAlignment="1">
      <alignment horizontal="center" vertical="center"/>
    </xf>
    <xf numFmtId="0" fontId="3" fillId="9" borderId="17" xfId="425" applyFill="1" applyBorder="1" applyAlignment="1">
      <alignment horizontal="center" vertical="center"/>
    </xf>
    <xf numFmtId="0" fontId="5" fillId="9" borderId="18" xfId="425" applyFont="1" applyFill="1" applyBorder="1" applyAlignment="1">
      <alignment horizontal="center"/>
    </xf>
    <xf numFmtId="0" fontId="5" fillId="9" borderId="19" xfId="425" applyFont="1" applyFill="1" applyBorder="1" applyAlignment="1">
      <alignment horizontal="center"/>
    </xf>
    <xf numFmtId="49" fontId="1" fillId="0" borderId="20" xfId="425" applyNumberFormat="1" applyFont="1" applyBorder="1" applyAlignment="1">
      <alignment horizontal="center"/>
    </xf>
    <xf numFmtId="0" fontId="3" fillId="6" borderId="19" xfId="425" applyFill="1" applyBorder="1" applyAlignment="1">
      <alignment horizontal="center"/>
    </xf>
    <xf numFmtId="0" fontId="3" fillId="6" borderId="21" xfId="425" applyFill="1" applyBorder="1" applyAlignment="1">
      <alignment horizontal="center"/>
    </xf>
    <xf numFmtId="204" fontId="1" fillId="0" borderId="20" xfId="425" applyNumberFormat="1" applyFont="1" applyBorder="1" applyAlignment="1">
      <alignment horizontal="right"/>
    </xf>
    <xf numFmtId="0" fontId="3" fillId="6" borderId="21" xfId="425" applyFill="1" applyBorder="1" applyAlignment="1">
      <alignment horizontal="left"/>
    </xf>
    <xf numFmtId="204" fontId="3" fillId="0" borderId="20" xfId="425" applyNumberFormat="1" applyBorder="1" applyAlignment="1">
      <alignment horizontal="right"/>
    </xf>
    <xf numFmtId="0" fontId="3" fillId="6" borderId="19" xfId="425" applyFill="1" applyBorder="1" applyAlignment="1">
      <alignment horizontal="left"/>
    </xf>
    <xf numFmtId="0" fontId="3" fillId="6" borderId="22" xfId="425" applyFill="1" applyBorder="1" applyAlignment="1">
      <alignment horizontal="center"/>
    </xf>
    <xf numFmtId="0" fontId="5" fillId="9" borderId="23" xfId="425" applyFont="1" applyFill="1" applyBorder="1" applyAlignment="1">
      <alignment horizontal="center"/>
    </xf>
    <xf numFmtId="49" fontId="3" fillId="6" borderId="20" xfId="425" applyNumberFormat="1" applyFill="1" applyBorder="1" applyAlignment="1">
      <alignment horizontal="center"/>
    </xf>
    <xf numFmtId="0" fontId="3" fillId="6" borderId="7" xfId="425" applyFill="1" applyBorder="1" applyAlignment="1">
      <alignment horizontal="center"/>
    </xf>
    <xf numFmtId="0" fontId="3" fillId="6" borderId="15" xfId="425" applyFill="1" applyBorder="1" applyAlignment="1">
      <alignment horizontal="center"/>
    </xf>
    <xf numFmtId="204" fontId="3" fillId="0" borderId="14" xfId="425" applyNumberFormat="1" applyBorder="1" applyAlignment="1">
      <alignment horizontal="right"/>
    </xf>
    <xf numFmtId="0" fontId="3" fillId="6" borderId="15" xfId="425" applyFill="1" applyBorder="1" applyAlignment="1">
      <alignment horizontal="left"/>
    </xf>
    <xf numFmtId="0" fontId="3" fillId="6" borderId="7" xfId="425" applyFill="1" applyBorder="1" applyAlignment="1">
      <alignment horizontal="left"/>
    </xf>
    <xf numFmtId="0" fontId="3" fillId="6" borderId="7" xfId="425" applyFont="1" applyFill="1" applyBorder="1" applyAlignment="1">
      <alignment horizontal="center"/>
    </xf>
    <xf numFmtId="0" fontId="3" fillId="6" borderId="15" xfId="425" applyFont="1" applyFill="1" applyBorder="1" applyAlignment="1">
      <alignment horizontal="center"/>
    </xf>
    <xf numFmtId="204" fontId="1" fillId="0" borderId="14" xfId="425" applyNumberFormat="1" applyFont="1" applyBorder="1" applyAlignment="1">
      <alignment horizontal="right"/>
    </xf>
    <xf numFmtId="49" fontId="1" fillId="6" borderId="20" xfId="425" applyNumberFormat="1" applyFont="1" applyFill="1" applyBorder="1" applyAlignment="1">
      <alignment horizontal="center"/>
    </xf>
    <xf numFmtId="49" fontId="3" fillId="10" borderId="20" xfId="425" applyNumberFormat="1" applyFill="1" applyBorder="1" applyAlignment="1">
      <alignment horizontal="center"/>
    </xf>
    <xf numFmtId="0" fontId="3" fillId="10" borderId="7" xfId="425" applyFont="1" applyFill="1" applyBorder="1" applyAlignment="1">
      <alignment horizontal="center"/>
    </xf>
    <xf numFmtId="0" fontId="3" fillId="10" borderId="15" xfId="425" applyFont="1" applyFill="1" applyBorder="1" applyAlignment="1">
      <alignment horizontal="center"/>
    </xf>
    <xf numFmtId="204" fontId="3" fillId="10" borderId="14" xfId="425" applyNumberFormat="1" applyFill="1" applyBorder="1" applyAlignment="1">
      <alignment horizontal="right"/>
    </xf>
    <xf numFmtId="0" fontId="3" fillId="10" borderId="15" xfId="425" applyFill="1" applyBorder="1" applyAlignment="1">
      <alignment horizontal="left"/>
    </xf>
    <xf numFmtId="0" fontId="3" fillId="10" borderId="7" xfId="425" applyFill="1" applyBorder="1" applyAlignment="1">
      <alignment horizontal="left"/>
    </xf>
    <xf numFmtId="0" fontId="3" fillId="10" borderId="22" xfId="425" applyFill="1" applyBorder="1" applyAlignment="1">
      <alignment horizontal="center"/>
    </xf>
    <xf numFmtId="0" fontId="3" fillId="0" borderId="0" xfId="425" applyFill="1"/>
    <xf numFmtId="49" fontId="3" fillId="0" borderId="20" xfId="425" applyNumberFormat="1" applyFill="1" applyBorder="1" applyAlignment="1">
      <alignment horizontal="center"/>
    </xf>
    <xf numFmtId="0" fontId="3" fillId="0" borderId="7" xfId="425" applyFont="1" applyFill="1" applyBorder="1" applyAlignment="1">
      <alignment horizontal="center"/>
    </xf>
    <xf numFmtId="0" fontId="3" fillId="0" borderId="15" xfId="425" applyFont="1" applyFill="1" applyBorder="1" applyAlignment="1">
      <alignment horizontal="center"/>
    </xf>
    <xf numFmtId="204" fontId="3" fillId="0" borderId="14" xfId="425" applyNumberFormat="1" applyFill="1" applyBorder="1" applyAlignment="1">
      <alignment horizontal="right"/>
    </xf>
    <xf numFmtId="0" fontId="3" fillId="0" borderId="15" xfId="425" applyFill="1" applyBorder="1" applyAlignment="1">
      <alignment horizontal="left"/>
    </xf>
    <xf numFmtId="0" fontId="3" fillId="0" borderId="7" xfId="425" applyFill="1" applyBorder="1" applyAlignment="1">
      <alignment horizontal="left"/>
    </xf>
    <xf numFmtId="0" fontId="3" fillId="0" borderId="22" xfId="425" applyFill="1" applyBorder="1" applyAlignment="1">
      <alignment horizontal="center"/>
    </xf>
    <xf numFmtId="0" fontId="5" fillId="9" borderId="24" xfId="425" applyFont="1" applyFill="1" applyBorder="1" applyAlignment="1">
      <alignment horizontal="center"/>
    </xf>
    <xf numFmtId="0" fontId="5" fillId="9" borderId="9" xfId="425" applyFont="1" applyFill="1" applyBorder="1" applyAlignment="1">
      <alignment horizontal="center"/>
    </xf>
    <xf numFmtId="49" fontId="3" fillId="6" borderId="25" xfId="425" applyNumberFormat="1" applyFill="1" applyBorder="1" applyAlignment="1">
      <alignment horizontal="center"/>
    </xf>
    <xf numFmtId="0" fontId="3" fillId="6" borderId="26" xfId="425" applyFont="1" applyFill="1" applyBorder="1" applyAlignment="1">
      <alignment horizontal="center"/>
    </xf>
    <xf numFmtId="0" fontId="3" fillId="6" borderId="27" xfId="425" applyFont="1" applyFill="1" applyBorder="1" applyAlignment="1">
      <alignment horizontal="center"/>
    </xf>
    <xf numFmtId="204" fontId="3" fillId="0" borderId="28" xfId="425" applyNumberFormat="1" applyFill="1" applyBorder="1" applyAlignment="1">
      <alignment horizontal="right"/>
    </xf>
    <xf numFmtId="0" fontId="3" fillId="6" borderId="27" xfId="425" applyFill="1" applyBorder="1" applyAlignment="1">
      <alignment horizontal="left"/>
    </xf>
    <xf numFmtId="204" fontId="3" fillId="0" borderId="28" xfId="425" applyNumberFormat="1" applyBorder="1" applyAlignment="1">
      <alignment horizontal="right"/>
    </xf>
    <xf numFmtId="0" fontId="3" fillId="6" borderId="26" xfId="425" applyFill="1" applyBorder="1" applyAlignment="1">
      <alignment horizontal="left"/>
    </xf>
    <xf numFmtId="0" fontId="3" fillId="6" borderId="29" xfId="425" applyFill="1" applyBorder="1" applyAlignment="1">
      <alignment horizontal="center"/>
    </xf>
    <xf numFmtId="0" fontId="3" fillId="0" borderId="0" xfId="425" applyAlignment="1">
      <alignment horizontal="center"/>
    </xf>
    <xf numFmtId="198" fontId="3" fillId="0" borderId="0" xfId="425" applyNumberFormat="1" applyAlignment="1">
      <alignment horizontal="right"/>
    </xf>
    <xf numFmtId="0" fontId="3" fillId="0" borderId="0" xfId="425" applyNumberFormat="1"/>
    <xf numFmtId="0" fontId="3" fillId="0" borderId="16" xfId="425" applyBorder="1" applyAlignment="1">
      <alignment wrapText="1"/>
    </xf>
    <xf numFmtId="0" fontId="3" fillId="0" borderId="17" xfId="425" applyBorder="1" applyAlignment="1">
      <alignment wrapText="1"/>
    </xf>
    <xf numFmtId="0" fontId="27" fillId="0" borderId="0" xfId="425" applyFont="1" applyAlignment="1"/>
    <xf numFmtId="0" fontId="3" fillId="0" borderId="0" xfId="425" applyNumberFormat="1" applyFont="1"/>
    <xf numFmtId="0" fontId="3" fillId="0" borderId="0" xfId="425" applyFont="1"/>
    <xf numFmtId="207" fontId="1" fillId="0" borderId="20" xfId="425" applyNumberFormat="1" applyFont="1" applyBorder="1" applyAlignment="1">
      <alignment horizontal="center"/>
    </xf>
    <xf numFmtId="208" fontId="3" fillId="0" borderId="0" xfId="425" applyNumberFormat="1" applyFont="1"/>
    <xf numFmtId="0" fontId="70" fillId="0" borderId="0" xfId="0" applyFont="1">
      <alignment vertical="center"/>
    </xf>
    <xf numFmtId="0" fontId="71" fillId="0" borderId="0" xfId="0" applyFont="1">
      <alignment vertical="center"/>
    </xf>
    <xf numFmtId="0" fontId="72" fillId="0" borderId="0" xfId="0" applyFont="1">
      <alignment vertical="center"/>
    </xf>
    <xf numFmtId="0" fontId="71" fillId="0" borderId="0" xfId="0" applyFont="1" applyBorder="1">
      <alignment vertical="center"/>
    </xf>
    <xf numFmtId="0" fontId="73" fillId="0" borderId="0" xfId="0" applyFont="1">
      <alignment vertical="center"/>
    </xf>
    <xf numFmtId="0" fontId="74" fillId="0" borderId="0" xfId="0" applyFont="1">
      <alignment vertical="center"/>
    </xf>
    <xf numFmtId="0" fontId="71" fillId="0" borderId="0" xfId="0" applyFont="1" applyFill="1">
      <alignment vertical="center"/>
    </xf>
    <xf numFmtId="0" fontId="71" fillId="6" borderId="0" xfId="0" applyFont="1" applyFill="1">
      <alignment vertical="center"/>
    </xf>
    <xf numFmtId="0" fontId="72" fillId="6" borderId="0" xfId="0" applyFont="1" applyFill="1">
      <alignment vertical="center"/>
    </xf>
    <xf numFmtId="0" fontId="75" fillId="6" borderId="0" xfId="0" applyFont="1" applyFill="1">
      <alignment vertical="center"/>
    </xf>
    <xf numFmtId="0" fontId="75" fillId="6" borderId="0" xfId="0" applyFont="1" applyFill="1" applyAlignment="1">
      <alignment vertical="center" shrinkToFit="1"/>
    </xf>
    <xf numFmtId="0" fontId="71" fillId="6" borderId="8" xfId="0" applyFont="1" applyFill="1" applyBorder="1" applyAlignment="1">
      <alignment horizontal="center" vertical="center"/>
    </xf>
    <xf numFmtId="207" fontId="73" fillId="6" borderId="14" xfId="0" applyNumberFormat="1" applyFont="1" applyFill="1" applyBorder="1" applyAlignment="1">
      <alignment vertical="center"/>
    </xf>
    <xf numFmtId="207" fontId="73" fillId="6" borderId="15" xfId="0" applyNumberFormat="1" applyFont="1" applyFill="1" applyBorder="1" applyAlignment="1">
      <alignment vertical="center"/>
    </xf>
    <xf numFmtId="192" fontId="76" fillId="8" borderId="14" xfId="0" applyNumberFormat="1" applyFont="1" applyFill="1" applyBorder="1" applyAlignment="1">
      <alignment horizontal="centerContinuous" vertical="center"/>
    </xf>
    <xf numFmtId="0" fontId="73" fillId="8" borderId="7" xfId="0" applyFont="1" applyFill="1" applyBorder="1" applyAlignment="1">
      <alignment horizontal="centerContinuous" vertical="center"/>
    </xf>
    <xf numFmtId="0" fontId="77" fillId="8" borderId="14" xfId="0" applyFont="1" applyFill="1" applyBorder="1" applyAlignment="1">
      <alignment horizontal="centerContinuous" vertical="center"/>
    </xf>
    <xf numFmtId="0" fontId="77" fillId="8" borderId="7" xfId="0" applyFont="1" applyFill="1" applyBorder="1" applyAlignment="1">
      <alignment horizontal="centerContinuous" vertical="center"/>
    </xf>
    <xf numFmtId="0" fontId="77" fillId="8" borderId="15" xfId="0" applyFont="1" applyFill="1" applyBorder="1" applyAlignment="1">
      <alignment horizontal="centerContinuous" vertical="center"/>
    </xf>
    <xf numFmtId="0" fontId="78" fillId="6" borderId="0" xfId="0" applyFont="1" applyFill="1" applyBorder="1" applyAlignment="1">
      <alignment horizontal="center" vertical="center"/>
    </xf>
    <xf numFmtId="38" fontId="70" fillId="6" borderId="8" xfId="0" applyNumberFormat="1" applyFont="1" applyFill="1" applyBorder="1" applyAlignment="1">
      <alignment horizontal="center" vertical="center"/>
    </xf>
    <xf numFmtId="178" fontId="70" fillId="6" borderId="8" xfId="0" applyNumberFormat="1" applyFont="1" applyFill="1" applyBorder="1" applyAlignment="1">
      <alignment horizontal="center" vertical="center"/>
    </xf>
    <xf numFmtId="38" fontId="71" fillId="6" borderId="0" xfId="0" applyNumberFormat="1" applyFont="1" applyFill="1">
      <alignment vertical="center"/>
    </xf>
    <xf numFmtId="0" fontId="70" fillId="6" borderId="8" xfId="0" applyFont="1" applyFill="1" applyBorder="1" applyAlignment="1">
      <alignment horizontal="centerContinuous" vertical="center"/>
    </xf>
    <xf numFmtId="0" fontId="70" fillId="6" borderId="14" xfId="0" applyFont="1" applyFill="1" applyBorder="1" applyAlignment="1">
      <alignment horizontal="centerContinuous" vertical="center"/>
    </xf>
    <xf numFmtId="0" fontId="70" fillId="6" borderId="7" xfId="0" applyFont="1" applyFill="1" applyBorder="1" applyAlignment="1">
      <alignment horizontal="centerContinuous" vertical="center"/>
    </xf>
    <xf numFmtId="0" fontId="70" fillId="6" borderId="15" xfId="0" applyFont="1" applyFill="1" applyBorder="1" applyAlignment="1">
      <alignment horizontal="centerContinuous" vertical="center"/>
    </xf>
    <xf numFmtId="0" fontId="70" fillId="6" borderId="12" xfId="0" applyFont="1" applyFill="1" applyBorder="1" applyAlignment="1">
      <alignment horizontal="center" vertical="center"/>
    </xf>
    <xf numFmtId="0" fontId="70" fillId="7" borderId="8" xfId="0" applyFont="1" applyFill="1" applyBorder="1" applyAlignment="1">
      <alignment horizontal="center" vertical="center"/>
    </xf>
    <xf numFmtId="0" fontId="70" fillId="6" borderId="8" xfId="0" applyFont="1" applyFill="1" applyBorder="1" applyAlignment="1">
      <alignment horizontal="center" vertical="center" wrapText="1"/>
    </xf>
    <xf numFmtId="0" fontId="70" fillId="7" borderId="8" xfId="0" applyFont="1" applyFill="1" applyBorder="1" applyAlignment="1">
      <alignment horizontal="center" vertical="center" wrapText="1"/>
    </xf>
    <xf numFmtId="0" fontId="70" fillId="12" borderId="8" xfId="0" applyFont="1" applyFill="1" applyBorder="1" applyAlignment="1">
      <alignment horizontal="center" vertical="center"/>
    </xf>
    <xf numFmtId="0" fontId="70" fillId="12" borderId="8" xfId="0" applyFont="1" applyFill="1" applyBorder="1" applyAlignment="1">
      <alignment horizontal="center" vertical="center" wrapText="1"/>
    </xf>
    <xf numFmtId="0" fontId="70" fillId="6" borderId="8" xfId="0" applyFont="1" applyFill="1" applyBorder="1" applyAlignment="1">
      <alignment horizontal="center" vertical="center"/>
    </xf>
    <xf numFmtId="0" fontId="70" fillId="0" borderId="8" xfId="0" applyFont="1" applyFill="1" applyBorder="1" applyAlignment="1">
      <alignment horizontal="center" vertical="center" wrapText="1"/>
    </xf>
    <xf numFmtId="0" fontId="70" fillId="7" borderId="13" xfId="0" applyFont="1" applyFill="1" applyBorder="1" applyAlignment="1">
      <alignment horizontal="center" vertical="center"/>
    </xf>
    <xf numFmtId="0" fontId="70" fillId="12" borderId="13" xfId="0" applyFont="1" applyFill="1" applyBorder="1" applyAlignment="1">
      <alignment horizontal="center" vertical="center"/>
    </xf>
    <xf numFmtId="0" fontId="70" fillId="6" borderId="20" xfId="0" applyFont="1" applyFill="1" applyBorder="1" applyAlignment="1">
      <alignment horizontal="center" vertical="center"/>
    </xf>
    <xf numFmtId="0" fontId="70" fillId="6" borderId="30" xfId="0" applyFont="1" applyFill="1" applyBorder="1" applyAlignment="1">
      <alignment horizontal="center" vertical="center"/>
    </xf>
    <xf numFmtId="0" fontId="70" fillId="11" borderId="8" xfId="0" applyFont="1" applyFill="1" applyBorder="1" applyAlignment="1">
      <alignment horizontal="center" vertical="center"/>
    </xf>
    <xf numFmtId="49" fontId="79" fillId="0" borderId="8" xfId="0" applyNumberFormat="1" applyFont="1" applyFill="1" applyBorder="1" applyAlignment="1">
      <alignment horizontal="center" vertical="center"/>
    </xf>
    <xf numFmtId="49" fontId="70" fillId="12" borderId="8" xfId="0" applyNumberFormat="1" applyFont="1" applyFill="1" applyBorder="1" applyAlignment="1">
      <alignment horizontal="center" vertical="center" shrinkToFit="1"/>
    </xf>
    <xf numFmtId="0" fontId="70" fillId="12" borderId="8" xfId="0" applyFont="1" applyFill="1" applyBorder="1" applyAlignment="1">
      <alignment horizontal="center" vertical="center" shrinkToFit="1"/>
    </xf>
    <xf numFmtId="0" fontId="70" fillId="12" borderId="8" xfId="0" applyFont="1" applyFill="1" applyBorder="1" applyAlignment="1">
      <alignment vertical="center" wrapText="1" shrinkToFit="1"/>
    </xf>
    <xf numFmtId="189" fontId="80" fillId="12" borderId="13" xfId="0" applyNumberFormat="1" applyFont="1" applyFill="1" applyBorder="1" applyAlignment="1">
      <alignment vertical="center" wrapText="1"/>
    </xf>
    <xf numFmtId="0" fontId="79" fillId="12" borderId="8" xfId="0" applyFont="1" applyFill="1" applyBorder="1" applyAlignment="1">
      <alignment horizontal="center" vertical="center"/>
    </xf>
    <xf numFmtId="40" fontId="79" fillId="12" borderId="8" xfId="0" applyNumberFormat="1" applyFont="1" applyFill="1" applyBorder="1" applyAlignment="1">
      <alignment horizontal="right" vertical="center"/>
    </xf>
    <xf numFmtId="178" fontId="70" fillId="12" borderId="8" xfId="0" applyNumberFormat="1" applyFont="1" applyFill="1" applyBorder="1" applyAlignment="1">
      <alignment horizontal="center" vertical="center"/>
    </xf>
    <xf numFmtId="0" fontId="79" fillId="7" borderId="8" xfId="0" applyFont="1" applyFill="1" applyBorder="1" applyAlignment="1">
      <alignment horizontal="center" vertical="center"/>
    </xf>
    <xf numFmtId="178" fontId="70" fillId="0" borderId="8" xfId="0" applyNumberFormat="1" applyFont="1" applyFill="1" applyBorder="1" applyAlignment="1">
      <alignment horizontal="center" vertical="center"/>
    </xf>
    <xf numFmtId="0" fontId="70" fillId="0" borderId="8" xfId="0" applyFont="1" applyFill="1" applyBorder="1" applyAlignment="1">
      <alignment horizontal="center" vertical="center"/>
    </xf>
    <xf numFmtId="41" fontId="79" fillId="7" borderId="8" xfId="0" applyNumberFormat="1" applyFont="1" applyFill="1" applyBorder="1">
      <alignment vertical="center"/>
    </xf>
    <xf numFmtId="0" fontId="79" fillId="6" borderId="8" xfId="0" applyFont="1" applyFill="1" applyBorder="1" applyAlignment="1">
      <alignment horizontal="center" vertical="center" shrinkToFit="1"/>
    </xf>
    <xf numFmtId="180" fontId="70" fillId="6" borderId="8" xfId="0" applyNumberFormat="1" applyFont="1" applyFill="1" applyBorder="1" applyAlignment="1">
      <alignment vertical="center" shrinkToFit="1"/>
    </xf>
    <xf numFmtId="190" fontId="70" fillId="7" borderId="8" xfId="0" applyNumberFormat="1" applyFont="1" applyFill="1" applyBorder="1" applyAlignment="1">
      <alignment vertical="center"/>
    </xf>
    <xf numFmtId="0" fontId="81" fillId="6" borderId="14" xfId="0" applyFont="1" applyFill="1" applyBorder="1" applyAlignment="1">
      <alignment horizontal="center" vertical="center" wrapText="1"/>
    </xf>
    <xf numFmtId="0" fontId="82" fillId="6" borderId="15" xfId="0" applyFont="1" applyFill="1" applyBorder="1" applyAlignment="1">
      <alignment horizontal="center" vertical="center" wrapText="1"/>
    </xf>
    <xf numFmtId="180" fontId="70" fillId="12" borderId="8" xfId="0" applyNumberFormat="1" applyFont="1" applyFill="1" applyBorder="1" applyAlignment="1">
      <alignment horizontal="left" vertical="center" wrapText="1"/>
    </xf>
    <xf numFmtId="176" fontId="70" fillId="0" borderId="8" xfId="0" applyNumberFormat="1" applyFont="1" applyFill="1" applyBorder="1" applyAlignment="1">
      <alignment horizontal="center" vertical="center" wrapText="1"/>
    </xf>
    <xf numFmtId="0" fontId="72" fillId="0" borderId="0" xfId="0" applyFont="1" applyAlignment="1"/>
    <xf numFmtId="0" fontId="71" fillId="0" borderId="0" xfId="0" applyFont="1" applyAlignment="1"/>
    <xf numFmtId="0" fontId="70" fillId="11" borderId="8" xfId="16" applyFont="1" applyFill="1" applyBorder="1" applyAlignment="1">
      <alignment horizontal="center" vertical="center"/>
    </xf>
    <xf numFmtId="0" fontId="72" fillId="0" borderId="0" xfId="16" applyFont="1" applyAlignment="1"/>
    <xf numFmtId="0" fontId="71" fillId="0" borderId="0" xfId="16" applyFont="1" applyAlignment="1"/>
    <xf numFmtId="0" fontId="79" fillId="11" borderId="8" xfId="0" applyFont="1" applyFill="1" applyBorder="1" applyAlignment="1">
      <alignment horizontal="center" vertical="center"/>
    </xf>
    <xf numFmtId="49" fontId="70" fillId="0" borderId="8" xfId="0" applyNumberFormat="1" applyFont="1" applyFill="1" applyBorder="1" applyAlignment="1">
      <alignment horizontal="center" vertical="center" shrinkToFit="1"/>
    </xf>
    <xf numFmtId="0" fontId="70" fillId="0" borderId="8" xfId="0" applyFont="1" applyFill="1" applyBorder="1" applyAlignment="1">
      <alignment horizontal="center" vertical="center" shrinkToFit="1"/>
    </xf>
    <xf numFmtId="0" fontId="70" fillId="0" borderId="8" xfId="0" applyFont="1" applyFill="1" applyBorder="1" applyAlignment="1">
      <alignment vertical="center" wrapText="1" shrinkToFit="1"/>
    </xf>
    <xf numFmtId="189" fontId="80" fillId="7" borderId="13" xfId="0" applyNumberFormat="1" applyFont="1" applyFill="1" applyBorder="1" applyAlignment="1">
      <alignment vertical="center" wrapText="1"/>
    </xf>
    <xf numFmtId="40" fontId="79" fillId="7" borderId="8" xfId="0" applyNumberFormat="1" applyFont="1" applyFill="1" applyBorder="1" applyAlignment="1">
      <alignment horizontal="right" vertical="center"/>
    </xf>
    <xf numFmtId="180" fontId="70" fillId="0" borderId="8" xfId="0" applyNumberFormat="1" applyFont="1" applyFill="1" applyBorder="1" applyAlignment="1">
      <alignment horizontal="left" vertical="center" wrapText="1"/>
    </xf>
    <xf numFmtId="0" fontId="70" fillId="0" borderId="8" xfId="0" applyFont="1" applyBorder="1" applyAlignment="1">
      <alignment horizontal="center" vertical="center"/>
    </xf>
    <xf numFmtId="179" fontId="79" fillId="11" borderId="8" xfId="0" applyNumberFormat="1" applyFont="1" applyFill="1" applyBorder="1" applyAlignment="1">
      <alignment horizontal="center" vertical="center"/>
    </xf>
    <xf numFmtId="49" fontId="70" fillId="11" borderId="8" xfId="0" applyNumberFormat="1" applyFont="1" applyFill="1" applyBorder="1" applyAlignment="1">
      <alignment horizontal="center" vertical="center" shrinkToFit="1"/>
    </xf>
    <xf numFmtId="0" fontId="70" fillId="11" borderId="8" xfId="0" applyFont="1" applyFill="1" applyBorder="1" applyAlignment="1">
      <alignment horizontal="center" vertical="center" shrinkToFit="1"/>
    </xf>
    <xf numFmtId="0" fontId="70" fillId="11" borderId="8" xfId="0" applyFont="1" applyFill="1" applyBorder="1" applyAlignment="1">
      <alignment vertical="center" wrapText="1" shrinkToFit="1"/>
    </xf>
    <xf numFmtId="0" fontId="70" fillId="0" borderId="8" xfId="0" applyFont="1" applyBorder="1" applyAlignment="1">
      <alignment horizontal="center" vertical="center" wrapText="1"/>
    </xf>
    <xf numFmtId="179" fontId="79" fillId="0" borderId="8" xfId="0" applyNumberFormat="1" applyFont="1" applyFill="1" applyBorder="1" applyAlignment="1">
      <alignment horizontal="center" vertical="center"/>
    </xf>
    <xf numFmtId="0" fontId="70" fillId="6" borderId="8" xfId="0" applyFont="1" applyFill="1" applyBorder="1" applyAlignment="1">
      <alignment horizontal="left" vertical="center"/>
    </xf>
    <xf numFmtId="0" fontId="79" fillId="6" borderId="14" xfId="0" applyFont="1" applyFill="1" applyBorder="1" applyAlignment="1">
      <alignment horizontal="left" vertical="center"/>
    </xf>
    <xf numFmtId="0" fontId="71" fillId="11" borderId="8" xfId="0" applyFont="1" applyFill="1" applyBorder="1" applyAlignment="1">
      <alignment horizontal="right" vertical="center"/>
    </xf>
    <xf numFmtId="0" fontId="81" fillId="11" borderId="14" xfId="0" applyFont="1" applyFill="1" applyBorder="1" applyAlignment="1">
      <alignment horizontal="left" vertical="center"/>
    </xf>
    <xf numFmtId="0" fontId="83" fillId="11" borderId="15" xfId="0" applyFont="1" applyFill="1" applyBorder="1" applyAlignment="1">
      <alignment horizontal="center" vertical="center" wrapText="1"/>
    </xf>
    <xf numFmtId="182" fontId="70" fillId="0" borderId="8" xfId="0" applyNumberFormat="1" applyFont="1" applyFill="1" applyBorder="1" applyAlignment="1">
      <alignment horizontal="center" vertical="center" shrinkToFit="1"/>
    </xf>
    <xf numFmtId="0" fontId="71" fillId="6" borderId="0" xfId="0" applyFont="1" applyFill="1" applyBorder="1" applyAlignment="1">
      <alignment horizontal="center" vertical="center"/>
    </xf>
    <xf numFmtId="180" fontId="71" fillId="6" borderId="0" xfId="0" applyNumberFormat="1" applyFont="1" applyFill="1" applyBorder="1">
      <alignment vertical="center"/>
    </xf>
    <xf numFmtId="191" fontId="76" fillId="6" borderId="0" xfId="0" applyNumberFormat="1" applyFont="1" applyFill="1" applyBorder="1" applyAlignment="1">
      <alignment vertical="center"/>
    </xf>
    <xf numFmtId="207" fontId="85" fillId="6" borderId="7" xfId="0" applyNumberFormat="1" applyFont="1" applyFill="1" applyBorder="1" applyAlignment="1">
      <alignment vertical="center"/>
    </xf>
    <xf numFmtId="0" fontId="86" fillId="0" borderId="0" xfId="0" applyFont="1" applyFill="1" applyAlignment="1">
      <alignment vertical="center"/>
    </xf>
    <xf numFmtId="0" fontId="86" fillId="0" borderId="0" xfId="0" applyFont="1" applyFill="1" applyBorder="1" applyAlignment="1">
      <alignment vertical="center"/>
    </xf>
    <xf numFmtId="0" fontId="86" fillId="0" borderId="0" xfId="0" applyFont="1" applyAlignment="1">
      <alignment vertical="center"/>
    </xf>
    <xf numFmtId="0" fontId="84" fillId="0" borderId="0" xfId="0" applyFont="1" applyFill="1" applyAlignment="1">
      <alignment vertical="center"/>
    </xf>
    <xf numFmtId="0" fontId="84" fillId="0" borderId="0" xfId="0" applyFont="1" applyAlignment="1">
      <alignment vertical="center"/>
    </xf>
    <xf numFmtId="0" fontId="86" fillId="0" borderId="8" xfId="0" applyFont="1" applyFill="1" applyBorder="1" applyAlignment="1">
      <alignment horizontal="center" vertical="center" shrinkToFit="1"/>
    </xf>
    <xf numFmtId="0" fontId="86" fillId="0" borderId="5" xfId="0" applyFont="1" applyFill="1" applyBorder="1" applyAlignment="1">
      <alignment horizontal="center" vertical="center"/>
    </xf>
    <xf numFmtId="0" fontId="87" fillId="0" borderId="5" xfId="0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horizontal="left" vertical="center" wrapText="1"/>
    </xf>
    <xf numFmtId="0" fontId="86" fillId="0" borderId="0" xfId="0" applyFont="1" applyFill="1" applyAlignment="1">
      <alignment vertical="center" shrinkToFit="1"/>
    </xf>
    <xf numFmtId="177" fontId="86" fillId="0" borderId="8" xfId="0" applyNumberFormat="1" applyFont="1" applyFill="1" applyBorder="1" applyAlignment="1">
      <alignment horizontal="center" vertical="center" shrinkToFit="1"/>
    </xf>
    <xf numFmtId="0" fontId="86" fillId="0" borderId="0" xfId="0" applyFont="1" applyAlignment="1">
      <alignment vertical="center" shrinkToFit="1"/>
    </xf>
    <xf numFmtId="0" fontId="81" fillId="6" borderId="0" xfId="0" applyFont="1" applyFill="1" applyAlignment="1">
      <alignment horizontal="right" vertical="center"/>
    </xf>
    <xf numFmtId="0" fontId="86" fillId="13" borderId="8" xfId="0" applyFont="1" applyFill="1" applyBorder="1" applyAlignment="1">
      <alignment horizontal="center" vertical="center" shrinkToFit="1"/>
    </xf>
    <xf numFmtId="2" fontId="86" fillId="13" borderId="8" xfId="0" applyNumberFormat="1" applyFont="1" applyFill="1" applyBorder="1" applyAlignment="1">
      <alignment horizontal="center" vertical="center" shrinkToFit="1"/>
    </xf>
    <xf numFmtId="0" fontId="88" fillId="0" borderId="0" xfId="0" applyFont="1">
      <alignment vertical="center"/>
    </xf>
    <xf numFmtId="0" fontId="89" fillId="0" borderId="41" xfId="0" applyFont="1" applyBorder="1">
      <alignment vertical="center"/>
    </xf>
    <xf numFmtId="0" fontId="89" fillId="0" borderId="42" xfId="0" applyFont="1" applyBorder="1">
      <alignment vertical="center"/>
    </xf>
    <xf numFmtId="0" fontId="89" fillId="0" borderId="44" xfId="0" applyFont="1" applyBorder="1">
      <alignment vertical="center"/>
    </xf>
    <xf numFmtId="0" fontId="89" fillId="0" borderId="2" xfId="0" applyFont="1" applyBorder="1">
      <alignment vertical="center"/>
    </xf>
    <xf numFmtId="0" fontId="89" fillId="0" borderId="46" xfId="0" applyFont="1" applyBorder="1">
      <alignment vertical="center"/>
    </xf>
    <xf numFmtId="0" fontId="89" fillId="0" borderId="47" xfId="0" applyFont="1" applyBorder="1">
      <alignment vertical="center"/>
    </xf>
    <xf numFmtId="0" fontId="89" fillId="14" borderId="43" xfId="0" applyFont="1" applyFill="1" applyBorder="1">
      <alignment vertical="center"/>
    </xf>
    <xf numFmtId="0" fontId="89" fillId="14" borderId="45" xfId="0" applyFont="1" applyFill="1" applyBorder="1">
      <alignment vertical="center"/>
    </xf>
    <xf numFmtId="0" fontId="89" fillId="14" borderId="48" xfId="0" applyFont="1" applyFill="1" applyBorder="1">
      <alignment vertical="center"/>
    </xf>
    <xf numFmtId="0" fontId="3" fillId="9" borderId="31" xfId="425" applyFill="1" applyBorder="1" applyAlignment="1">
      <alignment horizontal="center" vertical="center"/>
    </xf>
    <xf numFmtId="0" fontId="3" fillId="9" borderId="32" xfId="425" applyFill="1" applyBorder="1" applyAlignment="1">
      <alignment horizontal="center" vertical="center"/>
    </xf>
    <xf numFmtId="0" fontId="3" fillId="0" borderId="33" xfId="425" applyBorder="1" applyAlignment="1">
      <alignment horizontal="center" wrapText="1"/>
    </xf>
    <xf numFmtId="0" fontId="3" fillId="0" borderId="34" xfId="425" applyBorder="1" applyAlignment="1">
      <alignment horizontal="center" wrapText="1"/>
    </xf>
    <xf numFmtId="0" fontId="3" fillId="0" borderId="35" xfId="425" applyBorder="1" applyAlignment="1">
      <alignment horizontal="center" wrapText="1"/>
    </xf>
    <xf numFmtId="0" fontId="3" fillId="0" borderId="36" xfId="425" applyBorder="1" applyAlignment="1">
      <alignment horizontal="center" wrapText="1"/>
    </xf>
    <xf numFmtId="0" fontId="3" fillId="0" borderId="37" xfId="425" applyBorder="1" applyAlignment="1">
      <alignment horizontal="center" vertical="center"/>
    </xf>
    <xf numFmtId="0" fontId="3" fillId="0" borderId="38" xfId="425" applyBorder="1" applyAlignment="1">
      <alignment horizontal="center" vertical="center"/>
    </xf>
    <xf numFmtId="0" fontId="3" fillId="6" borderId="22" xfId="425" applyFill="1" applyBorder="1" applyAlignment="1">
      <alignment horizontal="center"/>
    </xf>
    <xf numFmtId="0" fontId="27" fillId="0" borderId="0" xfId="425" applyFont="1" applyAlignment="1">
      <alignment horizontal="center"/>
    </xf>
    <xf numFmtId="0" fontId="3" fillId="0" borderId="16" xfId="425" applyBorder="1" applyAlignment="1">
      <alignment horizontal="center" wrapText="1"/>
    </xf>
    <xf numFmtId="0" fontId="3" fillId="0" borderId="17" xfId="425" applyBorder="1" applyAlignment="1">
      <alignment horizontal="center" wrapText="1"/>
    </xf>
    <xf numFmtId="0" fontId="70" fillId="12" borderId="12" xfId="0" applyFont="1" applyFill="1" applyBorder="1" applyAlignment="1">
      <alignment horizontal="center" vertical="center" wrapText="1"/>
    </xf>
    <xf numFmtId="0" fontId="70" fillId="12" borderId="13" xfId="0" applyFont="1" applyFill="1" applyBorder="1" applyAlignment="1">
      <alignment horizontal="center" vertical="center" wrapText="1"/>
    </xf>
    <xf numFmtId="0" fontId="70" fillId="0" borderId="12" xfId="0" applyFont="1" applyBorder="1" applyAlignment="1">
      <alignment horizontal="center" vertical="center"/>
    </xf>
    <xf numFmtId="0" fontId="70" fillId="0" borderId="13" xfId="0" applyFont="1" applyBorder="1" applyAlignment="1">
      <alignment horizontal="center" vertical="center"/>
    </xf>
    <xf numFmtId="0" fontId="70" fillId="12" borderId="12" xfId="0" applyFont="1" applyFill="1" applyBorder="1" applyAlignment="1">
      <alignment horizontal="center" vertical="center"/>
    </xf>
    <xf numFmtId="0" fontId="70" fillId="12" borderId="13" xfId="0" applyFont="1" applyFill="1" applyBorder="1" applyAlignment="1">
      <alignment horizontal="center" vertical="center"/>
    </xf>
    <xf numFmtId="0" fontId="70" fillId="6" borderId="14" xfId="0" applyFont="1" applyFill="1" applyBorder="1" applyAlignment="1">
      <alignment horizontal="center" vertical="center"/>
    </xf>
    <xf numFmtId="0" fontId="70" fillId="6" borderId="7" xfId="0" applyFont="1" applyFill="1" applyBorder="1" applyAlignment="1">
      <alignment horizontal="center" vertical="center"/>
    </xf>
    <xf numFmtId="0" fontId="70" fillId="6" borderId="15" xfId="0" applyFont="1" applyFill="1" applyBorder="1" applyAlignment="1">
      <alignment horizontal="center" vertical="center"/>
    </xf>
    <xf numFmtId="0" fontId="70" fillId="0" borderId="14" xfId="0" applyFont="1" applyBorder="1" applyAlignment="1">
      <alignment horizontal="center" vertical="center" wrapText="1"/>
    </xf>
    <xf numFmtId="0" fontId="70" fillId="0" borderId="7" xfId="0" applyFont="1" applyBorder="1" applyAlignment="1">
      <alignment horizontal="center" vertical="center" wrapText="1"/>
    </xf>
    <xf numFmtId="0" fontId="70" fillId="0" borderId="15" xfId="0" applyFont="1" applyBorder="1" applyAlignment="1">
      <alignment horizontal="center" vertical="center" wrapText="1"/>
    </xf>
    <xf numFmtId="207" fontId="70" fillId="0" borderId="12" xfId="0" applyNumberFormat="1" applyFont="1" applyFill="1" applyBorder="1" applyAlignment="1">
      <alignment horizontal="center" vertical="center"/>
    </xf>
    <xf numFmtId="207" fontId="70" fillId="0" borderId="13" xfId="0" applyNumberFormat="1" applyFont="1" applyFill="1" applyBorder="1" applyAlignment="1">
      <alignment horizontal="center" vertical="center"/>
    </xf>
    <xf numFmtId="202" fontId="73" fillId="0" borderId="14" xfId="16" applyNumberFormat="1" applyFont="1" applyFill="1" applyBorder="1" applyAlignment="1">
      <alignment horizontal="center" vertical="center"/>
    </xf>
    <xf numFmtId="202" fontId="73" fillId="0" borderId="7" xfId="16" applyNumberFormat="1" applyFont="1" applyFill="1" applyBorder="1" applyAlignment="1">
      <alignment horizontal="center" vertical="center"/>
    </xf>
    <xf numFmtId="0" fontId="70" fillId="6" borderId="12" xfId="0" applyFont="1" applyFill="1" applyBorder="1" applyAlignment="1">
      <alignment horizontal="center" vertical="center"/>
    </xf>
    <xf numFmtId="0" fontId="70" fillId="6" borderId="13" xfId="0" applyFont="1" applyFill="1" applyBorder="1" applyAlignment="1">
      <alignment horizontal="center" vertical="center"/>
    </xf>
    <xf numFmtId="0" fontId="70" fillId="0" borderId="12" xfId="0" applyFont="1" applyBorder="1" applyAlignment="1">
      <alignment horizontal="center" vertical="center" textRotation="255" shrinkToFit="1"/>
    </xf>
    <xf numFmtId="0" fontId="70" fillId="0" borderId="13" xfId="0" applyFont="1" applyBorder="1" applyAlignment="1">
      <alignment horizontal="center" vertical="center" textRotation="255" shrinkToFit="1"/>
    </xf>
    <xf numFmtId="0" fontId="70" fillId="0" borderId="8" xfId="0" applyFont="1" applyBorder="1" applyAlignment="1">
      <alignment horizontal="center" vertical="center" wrapText="1"/>
    </xf>
    <xf numFmtId="0" fontId="70" fillId="0" borderId="12" xfId="0" applyFont="1" applyBorder="1" applyAlignment="1">
      <alignment horizontal="center" vertical="center" wrapText="1"/>
    </xf>
    <xf numFmtId="0" fontId="70" fillId="0" borderId="13" xfId="0" applyFont="1" applyBorder="1" applyAlignment="1">
      <alignment horizontal="center" vertical="center" wrapText="1"/>
    </xf>
    <xf numFmtId="0" fontId="86" fillId="13" borderId="12" xfId="0" applyFont="1" applyFill="1" applyBorder="1" applyAlignment="1">
      <alignment horizontal="center" vertical="center" shrinkToFit="1"/>
    </xf>
    <xf numFmtId="0" fontId="86" fillId="13" borderId="13" xfId="0" applyFont="1" applyFill="1" applyBorder="1" applyAlignment="1">
      <alignment horizontal="center" vertical="center" shrinkToFit="1"/>
    </xf>
    <xf numFmtId="0" fontId="87" fillId="13" borderId="39" xfId="0" applyFont="1" applyFill="1" applyBorder="1" applyAlignment="1">
      <alignment vertical="center" shrinkToFit="1"/>
    </xf>
    <xf numFmtId="0" fontId="87" fillId="13" borderId="5" xfId="0" applyFont="1" applyFill="1" applyBorder="1" applyAlignment="1">
      <alignment vertical="center" shrinkToFit="1"/>
    </xf>
    <xf numFmtId="0" fontId="87" fillId="13" borderId="40" xfId="0" applyFont="1" applyFill="1" applyBorder="1" applyAlignment="1">
      <alignment vertical="center" shrinkToFit="1"/>
    </xf>
    <xf numFmtId="0" fontId="87" fillId="13" borderId="20" xfId="0" applyFont="1" applyFill="1" applyBorder="1" applyAlignment="1">
      <alignment vertical="center" shrinkToFit="1"/>
    </xf>
    <xf numFmtId="0" fontId="87" fillId="13" borderId="19" xfId="0" applyFont="1" applyFill="1" applyBorder="1" applyAlignment="1">
      <alignment vertical="center" shrinkToFit="1"/>
    </xf>
    <xf numFmtId="0" fontId="87" fillId="13" borderId="21" xfId="0" applyFont="1" applyFill="1" applyBorder="1" applyAlignment="1">
      <alignment vertical="center" shrinkToFit="1"/>
    </xf>
    <xf numFmtId="182" fontId="86" fillId="13" borderId="14" xfId="0" applyNumberFormat="1" applyFont="1" applyFill="1" applyBorder="1" applyAlignment="1">
      <alignment horizontal="center" vertical="center" shrinkToFit="1"/>
    </xf>
    <xf numFmtId="182" fontId="86" fillId="13" borderId="7" xfId="0" applyNumberFormat="1" applyFont="1" applyFill="1" applyBorder="1" applyAlignment="1">
      <alignment horizontal="center" vertical="center" shrinkToFit="1"/>
    </xf>
    <xf numFmtId="182" fontId="86" fillId="13" borderId="15" xfId="0" applyNumberFormat="1" applyFont="1" applyFill="1" applyBorder="1" applyAlignment="1">
      <alignment horizontal="center" vertical="center" shrinkToFit="1"/>
    </xf>
    <xf numFmtId="0" fontId="86" fillId="13" borderId="39" xfId="0" applyFont="1" applyFill="1" applyBorder="1" applyAlignment="1">
      <alignment vertical="center" shrinkToFit="1"/>
    </xf>
    <xf numFmtId="0" fontId="86" fillId="13" borderId="5" xfId="0" applyFont="1" applyFill="1" applyBorder="1" applyAlignment="1">
      <alignment vertical="center" shrinkToFit="1"/>
    </xf>
    <xf numFmtId="0" fontId="86" fillId="13" borderId="40" xfId="0" applyFont="1" applyFill="1" applyBorder="1" applyAlignment="1">
      <alignment vertical="center" shrinkToFit="1"/>
    </xf>
    <xf numFmtId="0" fontId="86" fillId="13" borderId="20" xfId="0" applyFont="1" applyFill="1" applyBorder="1" applyAlignment="1">
      <alignment vertical="center" shrinkToFit="1"/>
    </xf>
    <xf numFmtId="0" fontId="86" fillId="13" borderId="19" xfId="0" applyFont="1" applyFill="1" applyBorder="1" applyAlignment="1">
      <alignment vertical="center" shrinkToFit="1"/>
    </xf>
    <xf numFmtId="0" fontId="86" fillId="13" borderId="21" xfId="0" applyFont="1" applyFill="1" applyBorder="1" applyAlignment="1">
      <alignment vertical="center" shrinkToFit="1"/>
    </xf>
    <xf numFmtId="185" fontId="86" fillId="13" borderId="14" xfId="0" applyNumberFormat="1" applyFont="1" applyFill="1" applyBorder="1" applyAlignment="1">
      <alignment horizontal="center" vertical="center" shrinkToFit="1"/>
    </xf>
    <xf numFmtId="185" fontId="86" fillId="13" borderId="7" xfId="0" applyNumberFormat="1" applyFont="1" applyFill="1" applyBorder="1" applyAlignment="1">
      <alignment horizontal="center" vertical="center" shrinkToFit="1"/>
    </xf>
    <xf numFmtId="185" fontId="86" fillId="13" borderId="15" xfId="0" applyNumberFormat="1" applyFont="1" applyFill="1" applyBorder="1" applyAlignment="1">
      <alignment horizontal="center" vertical="center" shrinkToFit="1"/>
    </xf>
    <xf numFmtId="0" fontId="79" fillId="0" borderId="14" xfId="0" applyFont="1" applyFill="1" applyBorder="1" applyAlignment="1">
      <alignment horizontal="left" vertical="top"/>
    </xf>
    <xf numFmtId="0" fontId="79" fillId="0" borderId="7" xfId="0" applyFont="1" applyFill="1" applyBorder="1" applyAlignment="1">
      <alignment horizontal="left" vertical="top"/>
    </xf>
    <xf numFmtId="0" fontId="79" fillId="0" borderId="15" xfId="0" applyFont="1" applyFill="1" applyBorder="1" applyAlignment="1">
      <alignment horizontal="left" vertical="top"/>
    </xf>
    <xf numFmtId="0" fontId="82" fillId="7" borderId="0" xfId="0" applyFont="1" applyFill="1" applyBorder="1" applyAlignment="1">
      <alignment horizontal="center" vertical="center"/>
    </xf>
    <xf numFmtId="0" fontId="82" fillId="7" borderId="19" xfId="0" applyFont="1" applyFill="1" applyBorder="1" applyAlignment="1">
      <alignment horizontal="center" vertical="center"/>
    </xf>
    <xf numFmtId="0" fontId="79" fillId="0" borderId="8" xfId="0" applyFont="1" applyFill="1" applyBorder="1" applyAlignment="1">
      <alignment horizontal="center" vertical="center"/>
    </xf>
  </cellXfs>
  <cellStyles count="432">
    <cellStyle name="          _x000a__x000a_shell=progman.exe_x000a__x000a_m" xfId="1"/>
    <cellStyle name="          _x000a__x000a_shell=progman.exe_x000a__x000a_m 2" xfId="2"/>
    <cellStyle name="          _x000a__x000a_shell=progman.exe_x000a__x000a_m_15年10月度青森ﾌｪｱ（調乾缶）150903" xfId="3"/>
    <cellStyle name="          _x000d__x000a_386grabber=avga.3gr_x000d_" xfId="4"/>
    <cellStyle name="          _x000d__x000a_shell=progman.exe_x000d__x000a_m" xfId="5"/>
    <cellStyle name="          _x000d__x000a_shell=progman.exe_x000d__x000a_m 2" xfId="6"/>
    <cellStyle name=" 1" xfId="7"/>
    <cellStyle name=" 2" xfId="8"/>
    <cellStyle name=" 3" xfId="9"/>
    <cellStyle name=" 4" xfId="10"/>
    <cellStyle name=" 5" xfId="11"/>
    <cellStyle name=" 6" xfId="12"/>
    <cellStyle name="_x0004__x0001__x0001__x000c__x0009__x0003__x000b__x0001_" xfId="13"/>
    <cellStyle name="#####,##0" xfId="14"/>
    <cellStyle name="､@ｯ・laroux" xfId="15"/>
    <cellStyle name="??" xfId="16"/>
    <cellStyle name="_【2W】ｽｰﾌﾟ企画(小箱）　" xfId="17"/>
    <cellStyle name="_★06下台帳ﾏｽﾀｰ_0805GW企画（企画書)修正版_08.10共同企画書（ｱｻﾋ）_9月販売ｺﾝﾃｽﾄ企画書一般情報（ｻﾝﾄﾘｰ） " xfId="18"/>
    <cellStyle name="_★06下台帳ﾏｽﾀｰ_0805GW企画（企画書)修正版_08.7土用の丑の日企画書（ｱｻﾋ）_08.10共同企画書（ｱｻﾋ）_9月販売ｺﾝﾃｽﾄ企画書一般情報（ｻﾝﾄﾘｰ） " xfId="19"/>
    <cellStyle name="_★06下台帳ﾏｽﾀｰ_0805GW企画（企画書)修正版_08.7土用の丑の日企画書（ｱｻﾋ）4000名_08.10共同企画書（ｱｻﾋ）_9月販売ｺﾝﾃｽﾄ企画書一般情報（ｻﾝﾄﾘｰ） " xfId="20"/>
    <cellStyle name="_06.06父の日企画書_0805GW企画（企画書)修正版_08.10共同企画書（ｱｻﾋ）_9月販売ｺﾝﾃｽﾄ企画書一般情報（ｻﾝﾄﾘｰ） " xfId="21"/>
    <cellStyle name="_06.06父の日企画書_0805GW企画（企画書)修正版_08.7土用の丑の日企画書（ｱｻﾋ）_08.10共同企画書（ｱｻﾋ）_9月販売ｺﾝﾃｽﾄ企画書一般情報（ｻﾝﾄﾘｰ） " xfId="22"/>
    <cellStyle name="_06.06父の日企画書_0805GW企画（企画書)修正版_08.7土用の丑の日企画書（ｱｻﾋ）4000名_08.10共同企画書（ｱｻﾋ）_9月販売ｺﾝﾃｽﾄ企画書一般情報（ｻﾝﾄﾘｰ） " xfId="23"/>
    <cellStyle name="_07上全国GMS・SM焼酎台帳_0805GW企画（企画書)修正版_08.10共同企画書（ｱｻﾋ）_9月販売ｺﾝﾃｽﾄ企画書一般情報（ｻﾝﾄﾘｰ） " xfId="24"/>
    <cellStyle name="_07上全国GMS・SM焼酎台帳_0805GW企画（企画書)修正版_08.7土用の丑の日企画書（ｱｻﾋ）_08.10共同企画書（ｱｻﾋ）_9月販売ｺﾝﾃｽﾄ企画書一般情報（ｻﾝﾄﾘｰ） " xfId="25"/>
    <cellStyle name="_07上全国GMS・SM焼酎台帳_0805GW企画（企画書)修正版_08.7土用の丑の日企画書（ｱｻﾋ）4000名_08.10共同企画書（ｱｻﾋ）_9月販売ｺﾝﾃｽﾄ企画書一般情報（ｻﾝﾄﾘｰ） " xfId="26"/>
    <cellStyle name="_17w企画書(焼酎ｾｰﾙ･宝酒造)_0805GW企画（企画書)修正版_08.10共同企画書（ｱｻﾋ）_9月販売ｺﾝﾃｽﾄ企画書一般情報（ｻﾝﾄﾘｰ） " xfId="27"/>
    <cellStyle name="_17w企画書(焼酎ｾｰﾙ･宝酒造)_0805GW企画（企画書)修正版_08.7土用の丑の日企画書（ｱｻﾋ）_08.10共同企画書（ｱｻﾋ）_9月販売ｺﾝﾃｽﾄ企画書一般情報（ｻﾝﾄﾘｰ） " xfId="28"/>
    <cellStyle name="_17w企画書(焼酎ｾｰﾙ･宝酒造)_0805GW企画（企画書)修正版_08.7土用の丑の日企画書（ｱｻﾋ）4000名_08.10共同企画書（ｱｻﾋ）_9月販売ｺﾝﾃｽﾄ企画書一般情報（ｻﾝﾄﾘｰ） " xfId="29"/>
    <cellStyle name="_48Wチラシ" xfId="30"/>
    <cellStyle name="_6月度菓子ＭＰ案 " xfId="31"/>
    <cellStyle name="_laroux" xfId="32"/>
    <cellStyle name="_冷製スープ企画表 21w　ﾊｲﾝﾂ　100412　" xfId="33"/>
    <cellStyle name="_冷製スープ企画表 21w　ﾊｲﾝﾂ　100412　_15年10月度青森ﾌｪｱ（調乾缶）150903" xfId="34"/>
    <cellStyle name="_冷製スープ企画表　ﾊｲﾝﾂ　100225　" xfId="35"/>
    <cellStyle name="_冷製スープ企画表　ﾊｲﾝﾂ　100225　_15年10月度青森ﾌｪｱ（調乾缶）150903" xfId="36"/>
    <cellStyle name="=E:\WINNT\SYSTEM32\COMMAND.COM" xfId="37"/>
    <cellStyle name="・・ [0.00]_laroux" xfId="38"/>
    <cellStyle name="・・_laroux" xfId="39"/>
    <cellStyle name="ÊÝ [0.00]_laroux" xfId="40"/>
    <cellStyle name="ÊÝ_laroux" xfId="41"/>
    <cellStyle name="W_" xfId="42"/>
    <cellStyle name="0.0" xfId="43"/>
    <cellStyle name="0.0 2" xfId="44"/>
    <cellStyle name="0.0_15年10月度青森ﾌｪｱ（調乾缶）150903" xfId="45"/>
    <cellStyle name="１" xfId="46"/>
    <cellStyle name="１_0805GW企画（企画書)修正版_08.10共同企画書（ｱｻﾋ）_9月販売ｺﾝﾃｽﾄ企画書一般情報（ｻﾝﾄﾘｰ） " xfId="47"/>
    <cellStyle name="１_0805GW企画（企画書)修正版_08.7土用の丑の日企画書（ｱｻﾋ）_08.10共同企画書（ｱｻﾋ）_9月販売ｺﾝﾃｽﾄ企画書一般情報（ｻﾝﾄﾘｰ） " xfId="48"/>
    <cellStyle name="１_0805GW企画（企画書)修正版_08.7土用の丑の日企画書（ｱｻﾋ）4000名_08.10共同企画書（ｱｻﾋ）_9月販売ｺﾝﾃｽﾄ企画書一般情報（ｻﾝﾄﾘｰ） " xfId="49"/>
    <cellStyle name="12" xfId="50"/>
    <cellStyle name="121" xfId="51"/>
    <cellStyle name="6212" xfId="52"/>
    <cellStyle name="AeE- [0]_INQUIRY ?μ?÷AsAo " xfId="53"/>
    <cellStyle name="AeE­ [0]_INQUIRY ¿μ¾÷AßAø " xfId="54"/>
    <cellStyle name="AeE-_INQUIRY ?μ?÷AsAo " xfId="55"/>
    <cellStyle name="AeE­_INQUIRY ¿μ¾÷AßAø " xfId="56"/>
    <cellStyle name="AT，¶_INQUIRY ???÷AsAo " xfId="57"/>
    <cellStyle name="AÞ¸¶ [0]_INQUIRY ¿?¾÷AßAø " xfId="58"/>
    <cellStyle name="Background" xfId="59"/>
    <cellStyle name="Body text" xfId="60"/>
    <cellStyle name="Border" xfId="61"/>
    <cellStyle name="C?AØ_¿?¾÷CoE² " xfId="62"/>
    <cellStyle name="C￥AO_?μ?÷CoE2 " xfId="63"/>
    <cellStyle name="C￥AØ_¿μ¾÷CoE² " xfId="64"/>
    <cellStyle name="Calc Currency (0)" xfId="65"/>
    <cellStyle name="category" xfId="66"/>
    <cellStyle name="ColLevel_1_BE (2)" xfId="67"/>
    <cellStyle name="Comma  - Style1" xfId="68"/>
    <cellStyle name="Comma  - Style2" xfId="69"/>
    <cellStyle name="Comma  - Style3" xfId="70"/>
    <cellStyle name="Comma  - Style4" xfId="71"/>
    <cellStyle name="Comma  - Style5" xfId="72"/>
    <cellStyle name="Comma  - Style6" xfId="73"/>
    <cellStyle name="Comma  - Style7" xfId="74"/>
    <cellStyle name="Comma  - Style8" xfId="75"/>
    <cellStyle name="Comma [0]" xfId="76"/>
    <cellStyle name="Comma_0e82ylkxXsZu1YOSbMwizTl2F" xfId="77"/>
    <cellStyle name="Comma0" xfId="78"/>
    <cellStyle name="Currency [0]" xfId="79"/>
    <cellStyle name="Currency_0e82ylkxXsZu1YOSbMwizTl2F" xfId="80"/>
    <cellStyle name="Currency0" xfId="81"/>
    <cellStyle name="Date" xfId="82"/>
    <cellStyle name="entry" xfId="83"/>
    <cellStyle name="Fixed" xfId="84"/>
    <cellStyle name="Followed Hyperlink" xfId="85"/>
    <cellStyle name="Grey" xfId="86"/>
    <cellStyle name="go0 " xfId="87"/>
    <cellStyle name="header" xfId="88"/>
    <cellStyle name="Header1" xfId="89"/>
    <cellStyle name="Header2" xfId="90"/>
    <cellStyle name="Heading 1" xfId="91"/>
    <cellStyle name="Heading 2" xfId="92"/>
    <cellStyle name="Hyperlink" xfId="93"/>
    <cellStyle name="Hypertextov odkaz" xfId="94"/>
    <cellStyle name="Input [yellow]" xfId="95"/>
    <cellStyle name="KWE標準" xfId="96"/>
    <cellStyle name="Milliers [0]_AR1194" xfId="97"/>
    <cellStyle name="Milliers_AR1194" xfId="98"/>
    <cellStyle name="Model" xfId="99"/>
    <cellStyle name="Monetaire [0]_AR1194" xfId="100"/>
    <cellStyle name="Monetaire_AR1194" xfId="101"/>
    <cellStyle name="Mon騁aire [0]_AR1194" xfId="102"/>
    <cellStyle name="Mon騁aire_AR1194" xfId="103"/>
    <cellStyle name="ＭＳ Ｐゴシック" xfId="104"/>
    <cellStyle name="New Times Roman" xfId="105"/>
    <cellStyle name="no dec" xfId="106"/>
    <cellStyle name="NonPrint_Heading" xfId="107"/>
    <cellStyle name="Normal - Style1" xfId="108"/>
    <cellStyle name="Normal - Style1 2" xfId="109"/>
    <cellStyle name="Normal - Style1_15年10月度青森ﾌｪｱ（調乾缶）150903" xfId="110"/>
    <cellStyle name="Normal - スタイル1" xfId="111"/>
    <cellStyle name="Normal - スタイル2" xfId="112"/>
    <cellStyle name="Normal - スタイル3" xfId="113"/>
    <cellStyle name="Normal - スタイル4" xfId="114"/>
    <cellStyle name="Normal - スタイル5" xfId="115"/>
    <cellStyle name="Normal - スタイル6" xfId="116"/>
    <cellStyle name="Normal - スタイル7" xfId="117"/>
    <cellStyle name="Normal - スタイル8" xfId="118"/>
    <cellStyle name="Normal_#18-Internet" xfId="119"/>
    <cellStyle name="oft Excel]_x000a__x000a_Comment=open=/f を指定すると、ユーザー定義関数を関数貼り付けの一覧に登録することができます。_x000a__x000a_Maximized" xfId="120"/>
    <cellStyle name="oft Excel]_x000a__x000a_Comment=open=/f を指定すると、ユーザー定義関数を関数貼り付けの一覧に登録することができます。_x000a__x000a_Maximized 2" xfId="121"/>
    <cellStyle name="oft Excel]_x000a__x000a_Comment=open=/f を指定すると、ユーザー定義関数を関数貼り付けの一覧に登録することができます。_x000a__x000a_Maximized_15年10月度青森ﾌｪｱ（調乾缶）150903" xfId="122"/>
    <cellStyle name="oft Excel]_x000d__x000a_Comment=open=/f Ｅ指弾ａEＦ・、ユーザー弾義外数Ｅ外数貼Ｆ付ａP・・覧・登録ａEＦａ}・Ｂ・ａ痰UａE。_x000d__x000a_Maximized" xfId="123"/>
    <cellStyle name="oft Excel]_x000d__x000a_Comment=open=/f Ｅ指弾ａEＦ・、ユーザー弾義外数Ｅ外数貼Ｆ付ａP・・覧・登録ａEＦａ}・Ｂ・ａ痰UａE。_x000d__x000a_Maximized 2" xfId="124"/>
    <cellStyle name="oft Excel]_x000d__x000a_Comment=open=/f を指定すると、ユーザー定義関数を関数貼り付けの一覧に登録することができます。_x000d__x000a_Maximized" xfId="125"/>
    <cellStyle name="oft Excel]_x000d__x000a_Comment=open=/f を指定すると、ユーザー定義関数を関数貼り付けの一覧に登録することができます。_x000d__x000a_Maximized 2" xfId="126"/>
    <cellStyle name="oft Excel]_x000d__x000a_Comment=open=/f を指定すると、ユーザー定義関数を関数貼り付けの一覧に登録することができます。_x000d__x000a_Maximized_15年10月度青森ﾌｪｱ（調乾缶）150903" xfId="127"/>
    <cellStyle name="oft Excel]_x000d__x000a_Options5=1667_x000d__x000a_Options3=0_x000d__x000a_Basics=1_x000d__x000a_USER=アサヒ_x000d__x000a_CBTLOCATION=A:\MSOFFICE\EXCEL5\EXCELCBT_x000d__x000a_Pos=5,14,628" xfId="128"/>
    <cellStyle name="oft Excel]_x000d__x000a_Options5=1667_x000d__x000a_Options3=0_x000d__x000a_Basics=1_x000d__x000a_USER=アサヒ_x000d__x000a_CBTLOCATION=A:\MSOFFICE\EXCEL5\EXCELCBT_x000d__x000a_Pos=5,14,628 2" xfId="129"/>
    <cellStyle name="oft Excel]_x000d__x000a_Options5=1667_x000d__x000a_Options3=0_x000d__x000a_Basics=1_x000d__x000a_USER=アサヒ_x000d__x000a_CBTLOCATION=A:\MSOFFICE\EXCEL5\EXCELCBT_x000d__x000a_Pos=5,14,628_15年10月度青森ﾌｪｱ（調乾缶）150903" xfId="130"/>
    <cellStyle name="oft Excel]_x000d__x000d_Comment=open=/f を指定すると、ユーザー定義関数を関数貼り付けの一覧に登録することができます。_x000d__x000d_Maximized" xfId="131"/>
    <cellStyle name="oft Excel]_x000d__x000d_Comment=open=/f を指定すると、ユーザー定義関数を関数貼り付けの一覧に登録することができます。_x000d__x000d_Maximized 2" xfId="132"/>
    <cellStyle name="oft Excel]_x000d__x000d_Comment=open=/f を指定すると、ユーザー定義関数を関数貼り付けの一覧に登録することができます。_x000d__x000d_Maximized_15年10月度青森ﾌｪｱ（調乾缶）150903" xfId="133"/>
    <cellStyle name="ome_computer_name=HONSYA00_x000d__x000a_office_directory=C:\OFFICE_x000d__x000a_tmp_directory=C:\OFFICE\TMP_x000d__x000a_default_user=HOXPC0" xfId="134"/>
    <cellStyle name="Percent [2]" xfId="135"/>
    <cellStyle name="Percent_laroux" xfId="136"/>
    <cellStyle name="Popis" xfId="137"/>
    <cellStyle name="price" xfId="138"/>
    <cellStyle name="Product Title" xfId="139"/>
    <cellStyle name="PSChar" xfId="140"/>
    <cellStyle name="PSHeading" xfId="141"/>
    <cellStyle name="revised" xfId="142"/>
    <cellStyle name="RowLevel_1_BE (2)" xfId="143"/>
    <cellStyle name="s]_x000d__x000a_load=WinPopup_x000d__x000a_Beep=yes_x000d__x000a_NullPort=None_x000d__x000a_BorderWidth=1_x000d__x000a_CursorBlinkRate=368_x000d__x000a_DoubleClickSpeed=452_x000d__x000a_Programs=com exe " xfId="144"/>
    <cellStyle name="section" xfId="145"/>
    <cellStyle name="Sledovan hypertextov odkaz" xfId="146"/>
    <cellStyle name="subhead" xfId="147"/>
    <cellStyle name="t]_x000d__x000a_color schemes=_x000d__x000a__x000d__x000a_[color schemes]_x000d__x000a_新緑=E6FFFF,CAFFFF,FFFFFF,0,FFFFFF,0,628040,D1FFBF,FFFFFF,408000,FFFF80" xfId="148"/>
    <cellStyle name="t]_x000d__x000a_color schemes=標準の配色_x000d__x000a__x000d__x000a_[color schemes]_x000d__x000a_新緑=E6FFFF,CAFFFF,FFFFFF,0,FFFFFF,0,628040,D1FFBF,FFFFFF,408" xfId="149"/>
    <cellStyle name="title" xfId="150"/>
    <cellStyle name="Total" xfId="151"/>
    <cellStyle name="ｹ鮗ﾐﾀｲ_ｰ豼ｵﾁ･" xfId="152"/>
    <cellStyle name="ｺﾞｼｯｸ12" xfId="153"/>
    <cellStyle name="スタイル 1" xfId="154"/>
    <cellStyle name="スタイル 2" xfId="155"/>
    <cellStyle name="スタイル 3" xfId="156"/>
    <cellStyle name="スタイル 4" xfId="157"/>
    <cellStyle name="ﾄﾞｸｶ [0]_ｰ霾ｹ" xfId="158"/>
    <cellStyle name="ﾄﾞｸｶ_ｰ霾ｹ" xfId="159"/>
    <cellStyle name="ﾅ・ｭ [0]_ｰ霾ｹ" xfId="160"/>
    <cellStyle name="ﾅ・ｭ_ｰ霾ｹ" xfId="161"/>
    <cellStyle name="ﾇ･ﾁﾘ_ｰ霾ｹ" xfId="162"/>
    <cellStyle name="パーセント 2" xfId="163"/>
    <cellStyle name="_x001d_・_x000a__x0010_・・U_x0001_@_x0016_h6_x0007__x0001__x0001_" xfId="164"/>
    <cellStyle name="_x001d_・_x000c_(・_x001b_V_x0001_m_x000c_・_x0007__x0001__x0001_" xfId="165"/>
    <cellStyle name="_x001d_・_x000c_・" xfId="166"/>
    <cellStyle name="_x001d_・_x000c_・_x0007__x000d_・U_x0001_・｣+_x0007__x0001__x0001_" xfId="167"/>
    <cellStyle name="_x001d_・_x000c_・_x0007__x000d_・U_x0001_・・_x000f__x0001__x0001_" xfId="168"/>
    <cellStyle name="_x001d_・_x000c_・_x0007__x000d_・U_x0001_・2/_x0007__x0001__x0001_" xfId="169"/>
    <cellStyle name="_x001d_・_x000c_・_x0007__x000d_・U_x0001_・2/_x0007__x0001__x0001_ 2" xfId="170"/>
    <cellStyle name="_x001d_・_x000c_・_x0007__x000d_・U_x0001_9_x0009_C/_x0007__x0001__x0001_" xfId="171"/>
    <cellStyle name="_x001d_・_x000c_・_x0007__x000d_・U_x0001_9_x0009_G/_x0007__x0001__x0001_" xfId="172"/>
    <cellStyle name="_x001d_・_x000c_・_x0007__x000d_・U_x0001_9_x0009_S(_x0007__x0001__x0001_" xfId="173"/>
    <cellStyle name="_x001d_・_x000c_・_x0007__x000d_・U_x0001_9_x0009_ｩ,_x0007__x0001__x0001_" xfId="174"/>
    <cellStyle name="_x001d_・_x000c_・_x0007__x000d_・U_x0001_9_x0009_ｩ,_x0007__x0001__x0001_ 2" xfId="175"/>
    <cellStyle name="_x001d_・_x000c_・_x0007__x000d_・U_x0001_C_x000d_76_x0007__x0001__x0001_" xfId="176"/>
    <cellStyle name="_x001d_・_x000c_・_x0007__x000d_・U_x0001_i_x0006_C(_x0007__x0001__x0001_" xfId="177"/>
    <cellStyle name="_x001d_・_x000c_・_x0007__x000d_・U_x0001__x0007_ｷ)_x0007__x0001__x0001_" xfId="178"/>
    <cellStyle name="_x001d_・_x000c_・・・V_x0001_ｨ.・_x0007__x0001__x0001_" xfId="179"/>
    <cellStyle name="_x001d_・_x000c_ｴ_x000c_ｧU_x0001_・ﾔ&amp;_x0007__x0001__x0001_" xfId="180"/>
    <cellStyle name="_x001d_・_x000c_ｵ・ｨU_x0001_｢_x0006_韻_x0007__x0001__x0001_" xfId="181"/>
    <cellStyle name="_x001d_・_x000c_ｵ・ｨU_x0001_・_x0006_E_x0007__x0001__x0001_" xfId="182"/>
    <cellStyle name="_x001d_・_x000c_ｵ・ｨU_x0001_・ﾆ&amp;_x0007__x0001__x0001_" xfId="183"/>
    <cellStyle name="_x001d_・_x000c_ｵ・ｨU_x0001_9_x0009_ﾖ&amp;_x0007__x0001__x0001_" xfId="184"/>
    <cellStyle name="_x001d__x000c_&amp;_x0016__x000d__x0019_V_x0001_m_x000c_ｾ_x001f__x0007__x0001__x0001_" xfId="185"/>
    <cellStyle name="_x001d__x000c_&quot;_x001b__x000d__x0015_U_x0001_ﾇ_x0012_・_x0007__x0001__x0001_" xfId="186"/>
    <cellStyle name="下点線" xfId="187"/>
    <cellStyle name="涯ゴシック" xfId="188"/>
    <cellStyle name="丸ゴシック" xfId="189"/>
    <cellStyle name="桁蟻唇Ｆ [0.00]_laroux" xfId="190"/>
    <cellStyle name="桁蟻唇Ｆ_laroux" xfId="191"/>
    <cellStyle name="桁区切り [0.0]" xfId="192"/>
    <cellStyle name="桁区切り 2" xfId="193"/>
    <cellStyle name="桁区切り 2 2" xfId="194"/>
    <cellStyle name="桁区切り 3" xfId="195"/>
    <cellStyle name="桁区切り 4" xfId="196"/>
    <cellStyle name="尺" xfId="197"/>
    <cellStyle name="尺_【完成】０６年５月販計メニュー_◎販売コンクール店別予算FMT_08.10共同企画書（ｱｻﾋ）_9月販売ｺﾝﾃｽﾄ企画書一般情報（ｻﾝﾄﾘｰ） " xfId="198"/>
    <cellStyle name="尺_【完成】０６年５月販計メニュー_08.10共同企画書（ｱｻﾋ）_9月販売ｺﾝﾃｽﾄ企画書一般情報（ｻﾝﾄﾘｰ） " xfId="199"/>
    <cellStyle name="尺_【完成】０６年５月販計メニュー_08.7土用の丑の日企画書（ｱｻﾋ）_08.10共同企画書（ｱｻﾋ）_9月販売ｺﾝﾃｽﾄ企画書一般情報（ｻﾝﾄﾘｰ） " xfId="200"/>
    <cellStyle name="尺_【完成】０６年５月販計メニュー_08.7土用の丑の日企画書（ｱｻﾋ）4000名_08.10共同企画書（ｱｻﾋ）_9月販売ｺﾝﾃｽﾄ企画書一般情報（ｻﾝﾄﾘｰ） " xfId="201"/>
    <cellStyle name="尺_【完成】０６年５月販計メニュー_0805GW企画（企画書)修正版_08.10共同企画書（ｱｻﾋ）_9月販売ｺﾝﾃｽﾄ企画書一般情報（ｻﾝﾄﾘｰ） " xfId="202"/>
    <cellStyle name="尺_【完成】０６年５月販計メニュー_0805GW企画（企画書)修正版_08.7土用の丑の日企画書（ｱｻﾋ）_08.10共同企画書（ｱｻﾋ）_9月販売ｺﾝﾃｽﾄ企画書一般情報（ｻﾝﾄﾘｰ） " xfId="203"/>
    <cellStyle name="尺_【完成】０６年５月販計メニュー_0805GW企画（企画書)修正版_08.7土用の丑の日企画書（ｱｻﾋ）4000名_08.10共同企画書（ｱｻﾋ）_9月販売ｺﾝﾃｽﾄ企画書一般情報（ｻﾝﾄﾘｰ） " xfId="204"/>
    <cellStyle name="尺_【完成】０６年５月販計メニュー_エンド_◎販売コンクール店別予算FMT_08.10共同企画書（ｱｻﾋ）_9月販売ｺﾝﾃｽﾄ企画書一般情報（ｻﾝﾄﾘｰ） " xfId="205"/>
    <cellStyle name="尺_【完成】０６年５月販計メニュー_エンド_08.10共同企画書（ｱｻﾋ）_9月販売ｺﾝﾃｽﾄ企画書一般情報（ｻﾝﾄﾘｰ） " xfId="206"/>
    <cellStyle name="尺_【完成】０６年５月販計メニュー_エンド_08.7土用の丑の日企画書（ｱｻﾋ）_08.10共同企画書（ｱｻﾋ）_9月販売ｺﾝﾃｽﾄ企画書一般情報（ｻﾝﾄﾘｰ） " xfId="207"/>
    <cellStyle name="尺_【完成】０６年５月販計メニュー_エンド_08.7土用の丑の日企画書（ｱｻﾋ）4000名_08.10共同企画書（ｱｻﾋ）_9月販売ｺﾝﾃｽﾄ企画書一般情報（ｻﾝﾄﾘｰ） " xfId="208"/>
    <cellStyle name="尺_【完成】０６年５月販計メニュー_エンド_0805GW企画（企画書)修正版_08.10共同企画書（ｱｻﾋ）_9月販売ｺﾝﾃｽﾄ企画書一般情報（ｻﾝﾄﾘｰ） " xfId="209"/>
    <cellStyle name="尺_【完成】０６年５月販計メニュー_エンド_0805GW企画（企画書)修正版_08.7土用の丑の日企画書（ｱｻﾋ）_08.10共同企画書（ｱｻﾋ）_9月販売ｺﾝﾃｽﾄ企画書一般情報（ｻﾝﾄﾘｰ） " xfId="210"/>
    <cellStyle name="尺_【完成】０６年５月販計メニュー_エンド_0805GW企画（企画書)修正版_08.7土用の丑の日企画書（ｱｻﾋ）4000名_08.10共同企画書（ｱｻﾋ）_9月販売ｺﾝﾃｽﾄ企画書一般情報（ｻﾝﾄﾘｰ） " xfId="211"/>
    <cellStyle name="尺_【完成】０６年５月販計メニュー_エンド_18wエンド_◎販売コンクール店別予算FMT_08.10共同企画書（ｱｻﾋ）_9月販売ｺﾝﾃｽﾄ企画書一般情報（ｻﾝﾄﾘｰ） " xfId="212"/>
    <cellStyle name="尺_【完成】０６年５月販計メニュー_エンド_18wエンド_08.10共同企画書（ｱｻﾋ）_9月販売ｺﾝﾃｽﾄ企画書一般情報（ｻﾝﾄﾘｰ） " xfId="213"/>
    <cellStyle name="尺_【完成】０６年５月販計メニュー_エンド_18wエンド_08.7土用の丑の日企画書（ｱｻﾋ）_08.10共同企画書（ｱｻﾋ）_9月販売ｺﾝﾃｽﾄ企画書一般情報（ｻﾝﾄﾘｰ） " xfId="214"/>
    <cellStyle name="尺_【完成】０６年５月販計メニュー_エンド_18wエンド_08.7土用の丑の日企画書（ｱｻﾋ）4000名_08.10共同企画書（ｱｻﾋ）_9月販売ｺﾝﾃｽﾄ企画書一般情報（ｻﾝﾄﾘｰ） " xfId="215"/>
    <cellStyle name="尺_【完成】０６年５月販計メニュー_エンド_18wエンド_0805GW企画（企画書)修正版_08.10共同企画書（ｱｻﾋ）_9月販売ｺﾝﾃｽﾄ企画書一般情報（ｻﾝﾄﾘｰ） " xfId="216"/>
    <cellStyle name="尺_【完成】０６年５月販計メニュー_エンド_18wエンド_0805GW企画（企画書)修正版_08.7土用の丑の日企画書（ｱｻﾋ）_08.10共同企画書（ｱｻﾋ）_9月販売ｺﾝﾃｽﾄ企画書一般情報（ｻﾝﾄﾘｰ） " xfId="217"/>
    <cellStyle name="尺_【完成】０６年５月販計メニュー_エンド_18wエンド_0805GW企画（企画書)修正版_08.7土用の丑の日企画書（ｱｻﾋ）4000名_08.10共同企画書（ｱｻﾋ）_9月販売ｺﾝﾃｽﾄ企画書一般情報（ｻﾝﾄﾘｰ） " xfId="218"/>
    <cellStyle name="尺_【完成】０６年５月販計メニュー_エンド_１９ｗエンド(1)_◎販売コンクール店別予算FMT_08.10共同企画書（ｱｻﾋ）_9月販売ｺﾝﾃｽﾄ企画書一般情報（ｻﾝﾄﾘｰ） " xfId="219"/>
    <cellStyle name="尺_【完成】０６年５月販計メニュー_エンド_１９ｗエンド(1)_08.10共同企画書（ｱｻﾋ）_9月販売ｺﾝﾃｽﾄ企画書一般情報（ｻﾝﾄﾘｰ） " xfId="220"/>
    <cellStyle name="尺_【完成】０６年５月販計メニュー_エンド_１９ｗエンド(1)_08.7土用の丑の日企画書（ｱｻﾋ）_08.10共同企画書（ｱｻﾋ）_9月販売ｺﾝﾃｽﾄ企画書一般情報（ｻﾝﾄﾘｰ） " xfId="221"/>
    <cellStyle name="尺_【完成】０６年５月販計メニュー_エンド_１９ｗエンド(1)_08.7土用の丑の日企画書（ｱｻﾋ）4000名_08.10共同企画書（ｱｻﾋ）_9月販売ｺﾝﾃｽﾄ企画書一般情報（ｻﾝﾄﾘｰ） " xfId="222"/>
    <cellStyle name="尺_【完成】０６年５月販計メニュー_エンド_１９ｗエンド(1)_0805GW企画（企画書)修正版_08.10共同企画書（ｱｻﾋ）_9月販売ｺﾝﾃｽﾄ企画書一般情報（ｻﾝﾄﾘｰ） " xfId="223"/>
    <cellStyle name="尺_【完成】０６年５月販計メニュー_エンド_１９ｗエンド(1)_0805GW企画（企画書)修正版_08.7土用の丑の日企画書（ｱｻﾋ）_08.10共同企画書（ｱｻﾋ）_9月販売ｺﾝﾃｽﾄ企画書一般情報（ｻﾝﾄﾘｰ） " xfId="224"/>
    <cellStyle name="尺_【完成】０６年５月販計メニュー_エンド_１９ｗエンド(1)_0805GW企画（企画書)修正版_08.7土用の丑の日企画書（ｱｻﾋ）4000名_08.10共同企画書（ｱｻﾋ）_9月販売ｺﾝﾃｽﾄ企画書一般情報（ｻﾝﾄﾘｰ） " xfId="225"/>
    <cellStyle name="尺_【完成】０６年５月販計メニュー_エンド_エンド21w22w_◎販売コンクール店別予算FMT_08.10共同企画書（ｱｻﾋ）_9月販売ｺﾝﾃｽﾄ企画書一般情報（ｻﾝﾄﾘｰ） " xfId="226"/>
    <cellStyle name="尺_【完成】０６年５月販計メニュー_エンド_エンド21w22w_08.10共同企画書（ｱｻﾋ）_9月販売ｺﾝﾃｽﾄ企画書一般情報（ｻﾝﾄﾘｰ） " xfId="227"/>
    <cellStyle name="尺_【完成】０６年５月販計メニュー_エンド_エンド21w22w_08.7土用の丑の日企画書（ｱｻﾋ）_08.10共同企画書（ｱｻﾋ）_9月販売ｺﾝﾃｽﾄ企画書一般情報（ｻﾝﾄﾘｰ） " xfId="228"/>
    <cellStyle name="尺_【完成】０６年５月販計メニュー_エンド_エンド21w22w_08.7土用の丑の日企画書（ｱｻﾋ）4000名_08.10共同企画書（ｱｻﾋ）_9月販売ｺﾝﾃｽﾄ企画書一般情報（ｻﾝﾄﾘｰ） " xfId="229"/>
    <cellStyle name="尺_【完成】０６年５月販計メニュー_エンド_エンド21w22w_0805GW企画（企画書)修正版_08.10共同企画書（ｱｻﾋ）_9月販売ｺﾝﾃｽﾄ企画書一般情報（ｻﾝﾄﾘｰ） " xfId="230"/>
    <cellStyle name="尺_【完成】０６年５月販計メニュー_エンド_エンド21w22w_0805GW企画（企画書)修正版_08.7土用の丑の日企画書（ｱｻﾋ）_08.10共同企画書（ｱｻﾋ）_9月販売ｺﾝﾃｽﾄ企画書一般情報（ｻﾝﾄﾘｰ） " xfId="231"/>
    <cellStyle name="尺_【完成】０６年５月販計メニュー_エンド_エンド21w22w_0805GW企画（企画書)修正版_08.7土用の丑の日企画書（ｱｻﾋ）4000名_08.10共同企画書（ｱｻﾋ）_9月販売ｺﾝﾃｽﾄ企画書一般情報（ｻﾝﾄﾘｰ） " xfId="232"/>
    <cellStyle name="尺_【作成】０６年５月サブメニュー_0805GW企画（企画書)修正版_08.10共同企画書（ｱｻﾋ）_9月販売ｺﾝﾃｽﾄ企画書一般情報（ｻﾝﾄﾘｰ） " xfId="233"/>
    <cellStyle name="尺_【作成】０６年５月サブメニュー_0805GW企画（企画書)修正版_08.7土用の丑の日企画書（ｱｻﾋ）_08.10共同企画書（ｱｻﾋ）_9月販売ｺﾝﾃｽﾄ企画書一般情報（ｻﾝﾄﾘｰ） " xfId="234"/>
    <cellStyle name="尺_【作成】０６年５月サブメニュー_0805GW企画（企画書)修正版_08.7土用の丑の日企画書（ｱｻﾋ）4000名_08.10共同企画書（ｱｻﾋ）_9月販売ｺﾝﾃｽﾄ企画書一般情報（ｻﾝﾄﾘｰ） " xfId="235"/>
    <cellStyle name="尺_●06年菓子Ⅲ5月販計（提出）(1)_0805GW企画（企画書)修正版_08.10共同企画書（ｱｻﾋ）_9月販売ｺﾝﾃｽﾄ企画書一般情報（ｻﾝﾄﾘｰ） " xfId="236"/>
    <cellStyle name="尺_●06年菓子Ⅲ5月販計（提出）(1)_0805GW企画（企画書)修正版_08.7土用の丑の日企画書（ｱｻﾋ）_08.10共同企画書（ｱｻﾋ）_9月販売ｺﾝﾃｽﾄ企画書一般情報（ｻﾝﾄﾘｰ） " xfId="237"/>
    <cellStyle name="尺_●06年菓子Ⅲ5月販計（提出）(1)_0805GW企画（企画書)修正版_08.7土用の丑の日企画書（ｱｻﾋ）4000名_08.10共同企画書（ｱｻﾋ）_9月販売ｺﾝﾃｽﾄ企画書一般情報（ｻﾝﾄﾘｰ） " xfId="238"/>
    <cellStyle name="尺_06_05月表紙_0805GW企画（企画書)修正版_08.10共同企画書（ｱｻﾋ）_9月販売ｺﾝﾃｽﾄ企画書一般情報（ｻﾝﾄﾘｰ） " xfId="239"/>
    <cellStyle name="尺_06_05月表紙_0805GW企画（企画書)修正版_08.7土用の丑の日企画書（ｱｻﾋ）_08.10共同企画書（ｱｻﾋ）_9月販売ｺﾝﾃｽﾄ企画書一般情報（ｻﾝﾄﾘｰ） " xfId="240"/>
    <cellStyle name="尺_06_05月表紙_0805GW企画（企画書)修正版_08.7土用の丑の日企画書（ｱｻﾋ）4000名_08.10共同企画書（ｱｻﾋ）_9月販売ｺﾝﾃｽﾄ企画書一般情報（ｻﾝﾄﾘｰ） " xfId="241"/>
    <cellStyle name="尺_06-05販計エンド原紙(フリトレー)_(1)(1)_0805GW企画（企画書)修正版_08.10共同企画書（ｱｻﾋ）_9月販売ｺﾝﾃｽﾄ企画書一般情報（ｻﾝﾄﾘｰ） " xfId="242"/>
    <cellStyle name="尺_06-05販計エンド原紙(フリトレー)_(1)(1)_0805GW企画（企画書)修正版_08.7土用の丑の日企画書（ｱｻﾋ）_08.10共同企画書（ｱｻﾋ）_9月販売ｺﾝﾃｽﾄ企画書一般情報（ｻﾝﾄﾘｰ） " xfId="243"/>
    <cellStyle name="尺_06-05販計エンド原紙(フリトレー)_(1)(1)_0805GW企画（企画書)修正版_08.7土用の丑の日企画書（ｱｻﾋ）4000名_08.10共同企画書（ｱｻﾋ）_9月販売ｺﾝﾃｽﾄ企画書一般情報（ｻﾝﾄﾘｰ） " xfId="244"/>
    <cellStyle name="尺_0805GW企画（企画書)修正版_08.10共同企画書（ｱｻﾋ）_9月販売ｺﾝﾃｽﾄ企画書一般情報（ｻﾝﾄﾘｰ） " xfId="245"/>
    <cellStyle name="尺_0805GW企画（企画書)修正版_08.7土用の丑の日企画書（ｱｻﾋ）_08.10共同企画書（ｱｻﾋ）_9月販売ｺﾝﾃｽﾄ企画書一般情報（ｻﾝﾄﾘｰ） " xfId="246"/>
    <cellStyle name="尺_0805GW企画（企画書)修正版_08.7土用の丑の日企画書（ｱｻﾋ）4000名_08.10共同企画書（ｱｻﾋ）_9月販売ｺﾝﾃｽﾄ企画書一般情報（ｻﾝﾄﾘｰ） " xfId="247"/>
    <cellStyle name="尺_10w GW小袋バンドールセール_0805GW企画（企画書)修正版_08.10共同企画書（ｱｻﾋ）_9月販売ｺﾝﾃｽﾄ企画書一般情報（ｻﾝﾄﾘｰ） " xfId="248"/>
    <cellStyle name="尺_10w GW小袋バンドールセール_0805GW企画（企画書)修正版_08.7土用の丑の日企画書（ｱｻﾋ）_08.10共同企画書（ｱｻﾋ）_9月販売ｺﾝﾃｽﾄ企画書一般情報（ｻﾝﾄﾘｰ） " xfId="249"/>
    <cellStyle name="尺_10w GW小袋バンドールセール_0805GW企画（企画書)修正版_08.7土用の丑の日企画書（ｱｻﾋ）4000名_08.10共同企画書（ｱｻﾋ）_9月販売ｺﾝﾃｽﾄ企画書一般情報（ｻﾝﾄﾘｰ） " xfId="250"/>
    <cellStyle name="尺_11 ｗ新商品セール_0805GW企画（企画書)修正版_08.10共同企画書（ｱｻﾋ）_9月販売ｺﾝﾃｽﾄ企画書一般情報（ｻﾝﾄﾘｰ） " xfId="251"/>
    <cellStyle name="尺_11 ｗ新商品セール_0805GW企画（企画書)修正版_08.7土用の丑の日企画書（ｱｻﾋ）_08.10共同企画書（ｱｻﾋ）_9月販売ｺﾝﾃｽﾄ企画書一般情報（ｻﾝﾄﾘｰ） " xfId="252"/>
    <cellStyle name="尺_11 ｗ新商品セール_0805GW企画（企画書)修正版_08.7土用の丑の日企画書（ｱｻﾋ）4000名_08.10共同企画書（ｱｻﾋ）_9月販売ｺﾝﾃｽﾄ企画書一般情報（ｻﾝﾄﾘｰ） " xfId="253"/>
    <cellStyle name="尺_11w ビールのおつまみスナック_0805GW企画（企画書)修正版_08.10共同企画書（ｱｻﾋ）_9月販売ｺﾝﾃｽﾄ企画書一般情報（ｻﾝﾄﾘｰ） " xfId="254"/>
    <cellStyle name="尺_11w ビールのおつまみスナック_0805GW企画（企画書)修正版_08.7土用の丑の日企画書（ｱｻﾋ）_08.10共同企画書（ｱｻﾋ）_9月販売ｺﾝﾃｽﾄ企画書一般情報（ｻﾝﾄﾘｰ） " xfId="255"/>
    <cellStyle name="尺_11w ビールのおつまみスナック_0805GW企画（企画書)修正版_08.7土用の丑の日企画書（ｱｻﾋ）4000名_08.10共同企画書（ｱｻﾋ）_9月販売ｺﾝﾃｽﾄ企画書一般情報（ｻﾝﾄﾘｰ） " xfId="256"/>
    <cellStyle name="尺_13w ビッグバッグセール_0805GW企画（企画書)修正版_08.10共同企画書（ｱｻﾋ）_9月販売ｺﾝﾃｽﾄ企画書一般情報（ｻﾝﾄﾘｰ） " xfId="257"/>
    <cellStyle name="尺_13w ビッグバッグセール_0805GW企画（企画書)修正版_08.7土用の丑の日企画書（ｱｻﾋ）_08.10共同企画書（ｱｻﾋ）_9月販売ｺﾝﾃｽﾄ企画書一般情報（ｻﾝﾄﾘｰ） " xfId="258"/>
    <cellStyle name="尺_13w ビッグバッグセール_0805GW企画（企画書)修正版_08.7土用の丑の日企画書（ｱｻﾋ）4000名_08.10共同企画書（ｱｻﾋ）_9月販売ｺﾝﾃｽﾄ企画書一般情報（ｻﾝﾄﾘｰ） " xfId="259"/>
    <cellStyle name="尺_13w ワールドカップセール_0805GW企画（企画書)修正版_08.10共同企画書（ｱｻﾋ）_9月販売ｺﾝﾃｽﾄ企画書一般情報（ｻﾝﾄﾘｰ） " xfId="260"/>
    <cellStyle name="尺_13w ワールドカップセール_0805GW企画（企画書)修正版_08.7土用の丑の日企画書（ｱｻﾋ）_08.10共同企画書（ｱｻﾋ）_9月販売ｺﾝﾃｽﾄ企画書一般情報（ｻﾝﾄﾘｰ） " xfId="261"/>
    <cellStyle name="尺_13w ワールドカップセール_0805GW企画（企画書)修正版_08.7土用の丑の日企画書（ｱｻﾋ）4000名_08.10共同企画書（ｱｻﾋ）_9月販売ｺﾝﾃｽﾄ企画書一般情報（ｻﾝﾄﾘｰ） " xfId="262"/>
    <cellStyle name="尺_46ｗ新商品発売情報_0805GW企画（企画書)修正版_08.10共同企画書（ｱｻﾋ）_9月販売ｺﾝﾃｽﾄ企画書一般情報（ｻﾝﾄﾘｰ） " xfId="263"/>
    <cellStyle name="尺_46ｗ新商品発売情報_0805GW企画（企画書)修正版_08.7土用の丑の日企画書（ｱｻﾋ）_08.10共同企画書（ｱｻﾋ）_9月販売ｺﾝﾃｽﾄ企画書一般情報（ｻﾝﾄﾘｰ） " xfId="264"/>
    <cellStyle name="尺_46ｗ新商品発売情報_0805GW企画（企画書)修正版_08.7土用の丑の日企画書（ｱｻﾋ）4000名_08.10共同企画書（ｱｻﾋ）_9月販売ｺﾝﾃｽﾄ企画書一般情報（ｻﾝﾄﾘｰ） " xfId="265"/>
    <cellStyle name="尺_6月追加ゼリー（保留）_◎販売コンクール店別予算FMT_08.10共同企画書（ｱｻﾋ）_9月販売ｺﾝﾃｽﾄ企画書一般情報（ｻﾝﾄﾘｰ） " xfId="266"/>
    <cellStyle name="尺_6月追加ゼリー（保留）_08.10共同企画書（ｱｻﾋ）_9月販売ｺﾝﾃｽﾄ企画書一般情報（ｻﾝﾄﾘｰ） " xfId="267"/>
    <cellStyle name="尺_6月追加ゼリー（保留）_08.7土用の丑の日企画書（ｱｻﾋ）_08.10共同企画書（ｱｻﾋ）_9月販売ｺﾝﾃｽﾄ企画書一般情報（ｻﾝﾄﾘｰ） " xfId="268"/>
    <cellStyle name="尺_6月追加ゼリー（保留）_08.7土用の丑の日企画書（ｱｻﾋ）4000名_08.10共同企画書（ｱｻﾋ）_9月販売ｺﾝﾃｽﾄ企画書一般情報（ｻﾝﾄﾘｰ） " xfId="269"/>
    <cellStyle name="尺_6月追加ゼリー（保留）_0805GW企画（企画書)修正版_08.10共同企画書（ｱｻﾋ）_9月販売ｺﾝﾃｽﾄ企画書一般情報（ｻﾝﾄﾘｰ） " xfId="270"/>
    <cellStyle name="尺_6月追加ゼリー（保留）_0805GW企画（企画書)修正版_08.7土用の丑の日企画書（ｱｻﾋ）_08.10共同企画書（ｱｻﾋ）_9月販売ｺﾝﾃｽﾄ企画書一般情報（ｻﾝﾄﾘｰ） " xfId="271"/>
    <cellStyle name="尺_6月追加ゼリー（保留）_0805GW企画（企画書)修正版_08.7土用の丑の日企画書（ｱｻﾋ）4000名_08.10共同企画書（ｱｻﾋ）_9月販売ｺﾝﾃｽﾄ企画書一般情報（ｻﾝﾄﾘｰ） " xfId="272"/>
    <cellStyle name="尺_6月追加ゼリー（保留）_エンド_◎販売コンクール店別予算FMT_08.10共同企画書（ｱｻﾋ）_9月販売ｺﾝﾃｽﾄ企画書一般情報（ｻﾝﾄﾘｰ） " xfId="273"/>
    <cellStyle name="尺_6月追加ゼリー（保留）_エンド_08.10共同企画書（ｱｻﾋ）_9月販売ｺﾝﾃｽﾄ企画書一般情報（ｻﾝﾄﾘｰ） " xfId="274"/>
    <cellStyle name="尺_6月追加ゼリー（保留）_エンド_08.7土用の丑の日企画書（ｱｻﾋ）_08.10共同企画書（ｱｻﾋ）_9月販売ｺﾝﾃｽﾄ企画書一般情報（ｻﾝﾄﾘｰ） " xfId="275"/>
    <cellStyle name="尺_6月追加ゼリー（保留）_エンド_08.7土用の丑の日企画書（ｱｻﾋ）4000名_08.10共同企画書（ｱｻﾋ）_9月販売ｺﾝﾃｽﾄ企画書一般情報（ｻﾝﾄﾘｰ） " xfId="276"/>
    <cellStyle name="尺_6月追加ゼリー（保留）_エンド_0805GW企画（企画書)修正版_08.10共同企画書（ｱｻﾋ）_9月販売ｺﾝﾃｽﾄ企画書一般情報（ｻﾝﾄﾘｰ） " xfId="277"/>
    <cellStyle name="尺_6月追加ゼリー（保留）_エンド_0805GW企画（企画書)修正版_08.7土用の丑の日企画書（ｱｻﾋ）_08.10共同企画書（ｱｻﾋ）_9月販売ｺﾝﾃｽﾄ企画書一般情報（ｻﾝﾄﾘｰ） " xfId="278"/>
    <cellStyle name="尺_6月追加ゼリー（保留）_エンド_0805GW企画（企画書)修正版_08.7土用の丑の日企画書（ｱｻﾋ）4000名_08.10共同企画書（ｱｻﾋ）_9月販売ｺﾝﾃｽﾄ企画書一般情報（ｻﾝﾄﾘｰ） " xfId="279"/>
    <cellStyle name="尺_6月追加ゼリー（保留）_エンド_18wエンド_◎販売コンクール店別予算FMT_08.10共同企画書（ｱｻﾋ）_9月販売ｺﾝﾃｽﾄ企画書一般情報（ｻﾝﾄﾘｰ） " xfId="280"/>
    <cellStyle name="尺_6月追加ゼリー（保留）_エンド_18wエンド_08.10共同企画書（ｱｻﾋ）_9月販売ｺﾝﾃｽﾄ企画書一般情報（ｻﾝﾄﾘｰ） " xfId="281"/>
    <cellStyle name="尺_6月追加ゼリー（保留）_エンド_18wエンド_08.7土用の丑の日企画書（ｱｻﾋ）_08.10共同企画書（ｱｻﾋ）_9月販売ｺﾝﾃｽﾄ企画書一般情報（ｻﾝﾄﾘｰ） " xfId="282"/>
    <cellStyle name="尺_6月追加ゼリー（保留）_エンド_18wエンド_08.7土用の丑の日企画書（ｱｻﾋ）4000名_08.10共同企画書（ｱｻﾋ）_9月販売ｺﾝﾃｽﾄ企画書一般情報（ｻﾝﾄﾘｰ） " xfId="283"/>
    <cellStyle name="尺_6月追加ゼリー（保留）_エンド_18wエンド_0805GW企画（企画書)修正版_08.10共同企画書（ｱｻﾋ）_9月販売ｺﾝﾃｽﾄ企画書一般情報（ｻﾝﾄﾘｰ） " xfId="284"/>
    <cellStyle name="尺_6月追加ゼリー（保留）_エンド_18wエンド_0805GW企画（企画書)修正版_08.7土用の丑の日企画書（ｱｻﾋ）_08.10共同企画書（ｱｻﾋ）_9月販売ｺﾝﾃｽﾄ企画書一般情報（ｻﾝﾄﾘｰ） " xfId="285"/>
    <cellStyle name="尺_6月追加ゼリー（保留）_エンド_18wエンド_0805GW企画（企画書)修正版_08.7土用の丑の日企画書（ｱｻﾋ）4000名_08.10共同企画書（ｱｻﾋ）_9月販売ｺﾝﾃｽﾄ企画書一般情報（ｻﾝﾄﾘｰ） " xfId="286"/>
    <cellStyle name="尺_6月追加ゼリー（保留）_エンド_１９ｗエンド(1)_◎販売コンクール店別予算FMT_08.10共同企画書（ｱｻﾋ）_9月販売ｺﾝﾃｽﾄ企画書一般情報（ｻﾝﾄﾘｰ） " xfId="287"/>
    <cellStyle name="尺_6月追加ゼリー（保留）_エンド_１９ｗエンド(1)_08.10共同企画書（ｱｻﾋ）_9月販売ｺﾝﾃｽﾄ企画書一般情報（ｻﾝﾄﾘｰ） " xfId="288"/>
    <cellStyle name="尺_6月追加ゼリー（保留）_エンド_１９ｗエンド(1)_08.7土用の丑の日企画書（ｱｻﾋ）_08.10共同企画書（ｱｻﾋ）_9月販売ｺﾝﾃｽﾄ企画書一般情報（ｻﾝﾄﾘｰ） " xfId="289"/>
    <cellStyle name="尺_6月追加ゼリー（保留）_エンド_１９ｗエンド(1)_08.7土用の丑の日企画書（ｱｻﾋ）4000名_08.10共同企画書（ｱｻﾋ）_9月販売ｺﾝﾃｽﾄ企画書一般情報（ｻﾝﾄﾘｰ） " xfId="290"/>
    <cellStyle name="尺_6月追加ゼリー（保留）_エンド_１９ｗエンド(1)_0805GW企画（企画書)修正版_08.10共同企画書（ｱｻﾋ）_9月販売ｺﾝﾃｽﾄ企画書一般情報（ｻﾝﾄﾘｰ） " xfId="291"/>
    <cellStyle name="尺_6月追加ゼリー（保留）_エンド_１９ｗエンド(1)_0805GW企画（企画書)修正版_08.7土用の丑の日企画書（ｱｻﾋ）_08.10共同企画書（ｱｻﾋ）_9月販売ｺﾝﾃｽﾄ企画書一般情報（ｻﾝﾄﾘｰ） " xfId="292"/>
    <cellStyle name="尺_6月追加ゼリー（保留）_エンド_１９ｗエンド(1)_0805GW企画（企画書)修正版_08.7土用の丑の日企画書（ｱｻﾋ）4000名_08.10共同企画書（ｱｻﾋ）_9月販売ｺﾝﾃｽﾄ企画書一般情報（ｻﾝﾄﾘｰ） " xfId="293"/>
    <cellStyle name="尺_6月追加ゼリー（保留）_エンド_エンド21w22w_◎販売コンクール店別予算FMT_08.10共同企画書（ｱｻﾋ）_9月販売ｺﾝﾃｽﾄ企画書一般情報（ｻﾝﾄﾘｰ） " xfId="294"/>
    <cellStyle name="尺_6月追加ゼリー（保留）_エンド_エンド21w22w_08.10共同企画書（ｱｻﾋ）_9月販売ｺﾝﾃｽﾄ企画書一般情報（ｻﾝﾄﾘｰ） " xfId="295"/>
    <cellStyle name="尺_6月追加ゼリー（保留）_エンド_エンド21w22w_08.7土用の丑の日企画書（ｱｻﾋ）_08.10共同企画書（ｱｻﾋ）_9月販売ｺﾝﾃｽﾄ企画書一般情報（ｻﾝﾄﾘｰ） " xfId="296"/>
    <cellStyle name="尺_6月追加ゼリー（保留）_エンド_エンド21w22w_08.7土用の丑の日企画書（ｱｻﾋ）4000名_08.10共同企画書（ｱｻﾋ）_9月販売ｺﾝﾃｽﾄ企画書一般情報（ｻﾝﾄﾘｰ） " xfId="297"/>
    <cellStyle name="尺_6月追加ゼリー（保留）_エンド_エンド21w22w_0805GW企画（企画書)修正版_08.10共同企画書（ｱｻﾋ）_9月販売ｺﾝﾃｽﾄ企画書一般情報（ｻﾝﾄﾘｰ） " xfId="298"/>
    <cellStyle name="尺_6月追加ゼリー（保留）_エンド_エンド21w22w_0805GW企画（企画書)修正版_08.7土用の丑の日企画書（ｱｻﾋ）_08.10共同企画書（ｱｻﾋ）_9月販売ｺﾝﾃｽﾄ企画書一般情報（ｻﾝﾄﾘｰ） " xfId="299"/>
    <cellStyle name="尺_6月追加ゼリー（保留）_エンド_エンド21w22w_0805GW企画（企画書)修正版_08.7土用の丑の日企画書（ｱｻﾋ）4000名_08.10共同企画書（ｱｻﾋ）_9月販売ｺﾝﾃｽﾄ企画書一般情報（ｻﾝﾄﾘｰ） " xfId="300"/>
    <cellStyle name="尺_まあまあ ○07-06酒GMSﾒﾆｭｰ_0805GW企画（企画書)修正版_08.10共同企画書（ｱｻﾋ）_9月販売ｺﾝﾃｽﾄ企画書一般情報（ｻﾝﾄﾘｰ） " xfId="301"/>
    <cellStyle name="尺_まあまあ ○07-06酒GMSﾒﾆｭｰ_0805GW企画（企画書)修正版_08.7土用の丑の日企画書（ｱｻﾋ）_08.10共同企画書（ｱｻﾋ）_9月販売ｺﾝﾃｽﾄ企画書一般情報（ｻﾝﾄﾘｰ） " xfId="302"/>
    <cellStyle name="尺_まあまあ ○07-06酒GMSﾒﾆｭｰ_0805GW企画（企画書)修正版_08.7土用の丑の日企画書（ｱｻﾋ）4000名_08.10共同企画書（ｱｻﾋ）_9月販売ｺﾝﾃｽﾄ企画書一般情報（ｻﾝﾄﾘｰ） " xfId="303"/>
    <cellStyle name="尺_森永担当HOC菓子5月提出_0805GW企画（企画書)修正版_08.10共同企画書（ｱｻﾋ）_9月販売ｺﾝﾃｽﾄ企画書一般情報（ｻﾝﾄﾘｰ） " xfId="304"/>
    <cellStyle name="尺_森永担当HOC菓子5月提出_0805GW企画（企画書)修正版_08.7土用の丑の日企画書（ｱｻﾋ）_08.10共同企画書（ｱｻﾋ）_9月販売ｺﾝﾃｽﾄ企画書一般情報（ｻﾝﾄﾘｰ） " xfId="305"/>
    <cellStyle name="尺_森永担当HOC菓子5月提出_0805GW企画（企画書)修正版_08.7土用の丑の日企画書（ｱｻﾋ）4000名_08.10共同企画書（ｱｻﾋ）_9月販売ｺﾝﾃｽﾄ企画書一般情報（ｻﾝﾄﾘｰ） " xfId="306"/>
    <cellStyle name="製品概要 " xfId="307"/>
    <cellStyle name="脱浦 [0.00]_?T￢¶T" xfId="308"/>
    <cellStyle name="脱浦_?T￢¶T" xfId="309"/>
    <cellStyle name="通貨?見積りその他" xfId="310"/>
    <cellStyle name="通貨?見積りその他 2" xfId="311"/>
    <cellStyle name="日" xfId="312"/>
    <cellStyle name="日_【完成】０６年５月販計メニュー_◎販売コンクール店別予算FMT_08.10共同企画書（ｱｻﾋ）_9月販売ｺﾝﾃｽﾄ企画書一般情報（ｻﾝﾄﾘｰ） " xfId="313"/>
    <cellStyle name="日_【完成】０６年５月販計メニュー_08.10共同企画書（ｱｻﾋ）_9月販売ｺﾝﾃｽﾄ企画書一般情報（ｻﾝﾄﾘｰ） " xfId="314"/>
    <cellStyle name="日_【完成】０６年５月販計メニュー_08.7土用の丑の日企画書（ｱｻﾋ）_08.10共同企画書（ｱｻﾋ）_9月販売ｺﾝﾃｽﾄ企画書一般情報（ｻﾝﾄﾘｰ） " xfId="315"/>
    <cellStyle name="日_【完成】０６年５月販計メニュー_08.7土用の丑の日企画書（ｱｻﾋ）4000名_08.10共同企画書（ｱｻﾋ）_9月販売ｺﾝﾃｽﾄ企画書一般情報（ｻﾝﾄﾘｰ） " xfId="316"/>
    <cellStyle name="日_【完成】０６年５月販計メニュー_0805GW企画（企画書)修正版_08.10共同企画書（ｱｻﾋ）_9月販売ｺﾝﾃｽﾄ企画書一般情報（ｻﾝﾄﾘｰ） " xfId="317"/>
    <cellStyle name="日_【完成】０６年５月販計メニュー_0805GW企画（企画書)修正版_08.7土用の丑の日企画書（ｱｻﾋ）_08.10共同企画書（ｱｻﾋ）_9月販売ｺﾝﾃｽﾄ企画書一般情報（ｻﾝﾄﾘｰ） " xfId="318"/>
    <cellStyle name="日_【完成】０６年５月販計メニュー_0805GW企画（企画書)修正版_08.7土用の丑の日企画書（ｱｻﾋ）4000名_08.10共同企画書（ｱｻﾋ）_9月販売ｺﾝﾃｽﾄ企画書一般情報（ｻﾝﾄﾘｰ） " xfId="319"/>
    <cellStyle name="日_【完成】０６年５月販計メニュー_エンド_◎販売コンクール店別予算FMT_08.10共同企画書（ｱｻﾋ）_9月販売ｺﾝﾃｽﾄ企画書一般情報（ｻﾝﾄﾘｰ） " xfId="320"/>
    <cellStyle name="日_【完成】０６年５月販計メニュー_エンド_08.10共同企画書（ｱｻﾋ）_9月販売ｺﾝﾃｽﾄ企画書一般情報（ｻﾝﾄﾘｰ） " xfId="321"/>
    <cellStyle name="日_【完成】０６年５月販計メニュー_エンド_08.7土用の丑の日企画書（ｱｻﾋ）_08.10共同企画書（ｱｻﾋ）_9月販売ｺﾝﾃｽﾄ企画書一般情報（ｻﾝﾄﾘｰ） " xfId="322"/>
    <cellStyle name="日_【完成】０６年５月販計メニュー_エンド_08.7土用の丑の日企画書（ｱｻﾋ）4000名_08.10共同企画書（ｱｻﾋ）_9月販売ｺﾝﾃｽﾄ企画書一般情報（ｻﾝﾄﾘｰ） " xfId="323"/>
    <cellStyle name="日_【完成】０６年５月販計メニュー_エンド_0805GW企画（企画書)修正版_08.10共同企画書（ｱｻﾋ）_9月販売ｺﾝﾃｽﾄ企画書一般情報（ｻﾝﾄﾘｰ） " xfId="324"/>
    <cellStyle name="日_【完成】０６年５月販計メニュー_エンド_0805GW企画（企画書)修正版_08.7土用の丑の日企画書（ｱｻﾋ）_08.10共同企画書（ｱｻﾋ）_9月販売ｺﾝﾃｽﾄ企画書一般情報（ｻﾝﾄﾘｰ） " xfId="325"/>
    <cellStyle name="日_【完成】０６年５月販計メニュー_エンド_0805GW企画（企画書)修正版_08.7土用の丑の日企画書（ｱｻﾋ）4000名_08.10共同企画書（ｱｻﾋ）_9月販売ｺﾝﾃｽﾄ企画書一般情報（ｻﾝﾄﾘｰ） " xfId="326"/>
    <cellStyle name="日_【完成】０６年５月販計メニュー_エンド_18wエンド_◎販売コンクール店別予算FMT_08.10共同企画書（ｱｻﾋ）_9月販売ｺﾝﾃｽﾄ企画書一般情報（ｻﾝﾄﾘｰ） " xfId="327"/>
    <cellStyle name="日_【完成】０６年５月販計メニュー_エンド_18wエンド_08.10共同企画書（ｱｻﾋ）_9月販売ｺﾝﾃｽﾄ企画書一般情報（ｻﾝﾄﾘｰ） " xfId="328"/>
    <cellStyle name="日_【完成】０６年５月販計メニュー_エンド_18wエンド_08.7土用の丑の日企画書（ｱｻﾋ）_08.10共同企画書（ｱｻﾋ）_9月販売ｺﾝﾃｽﾄ企画書一般情報（ｻﾝﾄﾘｰ） " xfId="329"/>
    <cellStyle name="日_【完成】０６年５月販計メニュー_エンド_18wエンド_08.7土用の丑の日企画書（ｱｻﾋ）4000名_08.10共同企画書（ｱｻﾋ）_9月販売ｺﾝﾃｽﾄ企画書一般情報（ｻﾝﾄﾘｰ） " xfId="330"/>
    <cellStyle name="日_【完成】０６年５月販計メニュー_エンド_18wエンド_0805GW企画（企画書)修正版_08.10共同企画書（ｱｻﾋ）_9月販売ｺﾝﾃｽﾄ企画書一般情報（ｻﾝﾄﾘｰ） " xfId="331"/>
    <cellStyle name="日_【完成】０６年５月販計メニュー_エンド_18wエンド_0805GW企画（企画書)修正版_08.7土用の丑の日企画書（ｱｻﾋ）_08.10共同企画書（ｱｻﾋ）_9月販売ｺﾝﾃｽﾄ企画書一般情報（ｻﾝﾄﾘｰ） " xfId="332"/>
    <cellStyle name="日_【完成】０６年５月販計メニュー_エンド_18wエンド_0805GW企画（企画書)修正版_08.7土用の丑の日企画書（ｱｻﾋ）4000名_08.10共同企画書（ｱｻﾋ）_9月販売ｺﾝﾃｽﾄ企画書一般情報（ｻﾝﾄﾘｰ） " xfId="333"/>
    <cellStyle name="日_【完成】０６年５月販計メニュー_エンド_１９ｗエンド(1)_◎販売コンクール店別予算FMT_08.10共同企画書（ｱｻﾋ）_9月販売ｺﾝﾃｽﾄ企画書一般情報（ｻﾝﾄﾘｰ） " xfId="334"/>
    <cellStyle name="日_【完成】０６年５月販計メニュー_エンド_１９ｗエンド(1)_08.10共同企画書（ｱｻﾋ）_9月販売ｺﾝﾃｽﾄ企画書一般情報（ｻﾝﾄﾘｰ） " xfId="335"/>
    <cellStyle name="日_【完成】０６年５月販計メニュー_エンド_１９ｗエンド(1)_08.7土用の丑の日企画書（ｱｻﾋ）_08.10共同企画書（ｱｻﾋ）_9月販売ｺﾝﾃｽﾄ企画書一般情報（ｻﾝﾄﾘｰ） " xfId="336"/>
    <cellStyle name="日_【完成】０６年５月販計メニュー_エンド_１９ｗエンド(1)_08.7土用の丑の日企画書（ｱｻﾋ）4000名_08.10共同企画書（ｱｻﾋ）_9月販売ｺﾝﾃｽﾄ企画書一般情報（ｻﾝﾄﾘｰ） " xfId="337"/>
    <cellStyle name="日_【完成】０６年５月販計メニュー_エンド_１９ｗエンド(1)_0805GW企画（企画書)修正版_08.10共同企画書（ｱｻﾋ）_9月販売ｺﾝﾃｽﾄ企画書一般情報（ｻﾝﾄﾘｰ） " xfId="338"/>
    <cellStyle name="日_【完成】０６年５月販計メニュー_エンド_１９ｗエンド(1)_0805GW企画（企画書)修正版_08.7土用の丑の日企画書（ｱｻﾋ）_08.10共同企画書（ｱｻﾋ）_9月販売ｺﾝﾃｽﾄ企画書一般情報（ｻﾝﾄﾘｰ） " xfId="339"/>
    <cellStyle name="日_【完成】０６年５月販計メニュー_エンド_１９ｗエンド(1)_0805GW企画（企画書)修正版_08.7土用の丑の日企画書（ｱｻﾋ）4000名_08.10共同企画書（ｱｻﾋ）_9月販売ｺﾝﾃｽﾄ企画書一般情報（ｻﾝﾄﾘｰ） " xfId="340"/>
    <cellStyle name="日_【完成】０６年５月販計メニュー_エンド_エンド21w22w_◎販売コンクール店別予算FMT_08.10共同企画書（ｱｻﾋ）_9月販売ｺﾝﾃｽﾄ企画書一般情報（ｻﾝﾄﾘｰ） " xfId="341"/>
    <cellStyle name="日_【完成】０６年５月販計メニュー_エンド_エンド21w22w_08.10共同企画書（ｱｻﾋ）_9月販売ｺﾝﾃｽﾄ企画書一般情報（ｻﾝﾄﾘｰ） " xfId="342"/>
    <cellStyle name="日_【完成】０６年５月販計メニュー_エンド_エンド21w22w_08.7土用の丑の日企画書（ｱｻﾋ）_08.10共同企画書（ｱｻﾋ）_9月販売ｺﾝﾃｽﾄ企画書一般情報（ｻﾝﾄﾘｰ） " xfId="343"/>
    <cellStyle name="日_【完成】０６年５月販計メニュー_エンド_エンド21w22w_08.7土用の丑の日企画書（ｱｻﾋ）4000名_08.10共同企画書（ｱｻﾋ）_9月販売ｺﾝﾃｽﾄ企画書一般情報（ｻﾝﾄﾘｰ） " xfId="344"/>
    <cellStyle name="日_【完成】０６年５月販計メニュー_エンド_エンド21w22w_0805GW企画（企画書)修正版_08.10共同企画書（ｱｻﾋ）_9月販売ｺﾝﾃｽﾄ企画書一般情報（ｻﾝﾄﾘｰ） " xfId="345"/>
    <cellStyle name="日_【完成】０６年５月販計メニュー_エンド_エンド21w22w_0805GW企画（企画書)修正版_08.7土用の丑の日企画書（ｱｻﾋ）_08.10共同企画書（ｱｻﾋ）_9月販売ｺﾝﾃｽﾄ企画書一般情報（ｻﾝﾄﾘｰ） " xfId="346"/>
    <cellStyle name="日_【完成】０６年５月販計メニュー_エンド_エンド21w22w_0805GW企画（企画書)修正版_08.7土用の丑の日企画書（ｱｻﾋ）4000名_08.10共同企画書（ｱｻﾋ）_9月販売ｺﾝﾃｽﾄ企画書一般情報（ｻﾝﾄﾘｰ） " xfId="347"/>
    <cellStyle name="日_【作成】０６年５月サブメニュー_0805GW企画（企画書)修正版_08.10共同企画書（ｱｻﾋ）_9月販売ｺﾝﾃｽﾄ企画書一般情報（ｻﾝﾄﾘｰ） " xfId="348"/>
    <cellStyle name="日_【作成】０６年５月サブメニュー_0805GW企画（企画書)修正版_08.7土用の丑の日企画書（ｱｻﾋ）_08.10共同企画書（ｱｻﾋ）_9月販売ｺﾝﾃｽﾄ企画書一般情報（ｻﾝﾄﾘｰ） " xfId="349"/>
    <cellStyle name="日_【作成】０６年５月サブメニュー_0805GW企画（企画書)修正版_08.7土用の丑の日企画書（ｱｻﾋ）4000名_08.10共同企画書（ｱｻﾋ）_9月販売ｺﾝﾃｽﾄ企画書一般情報（ｻﾝﾄﾘｰ） " xfId="350"/>
    <cellStyle name="日_●06年菓子Ⅲ5月販計（提出）(1)_0805GW企画（企画書)修正版_08.10共同企画書（ｱｻﾋ）_9月販売ｺﾝﾃｽﾄ企画書一般情報（ｻﾝﾄﾘｰ） " xfId="351"/>
    <cellStyle name="日_●06年菓子Ⅲ5月販計（提出）(1)_0805GW企画（企画書)修正版_08.7土用の丑の日企画書（ｱｻﾋ）_08.10共同企画書（ｱｻﾋ）_9月販売ｺﾝﾃｽﾄ企画書一般情報（ｻﾝﾄﾘｰ） " xfId="352"/>
    <cellStyle name="日_●06年菓子Ⅲ5月販計（提出）(1)_0805GW企画（企画書)修正版_08.7土用の丑の日企画書（ｱｻﾋ）4000名_08.10共同企画書（ｱｻﾋ）_9月販売ｺﾝﾃｽﾄ企画書一般情報（ｻﾝﾄﾘｰ） " xfId="353"/>
    <cellStyle name="日_06_05月表紙_0805GW企画（企画書)修正版_08.10共同企画書（ｱｻﾋ）_9月販売ｺﾝﾃｽﾄ企画書一般情報（ｻﾝﾄﾘｰ） " xfId="354"/>
    <cellStyle name="日_06_05月表紙_0805GW企画（企画書)修正版_08.7土用の丑の日企画書（ｱｻﾋ）_08.10共同企画書（ｱｻﾋ）_9月販売ｺﾝﾃｽﾄ企画書一般情報（ｻﾝﾄﾘｰ） " xfId="355"/>
    <cellStyle name="日_06_05月表紙_0805GW企画（企画書)修正版_08.7土用の丑の日企画書（ｱｻﾋ）4000名_08.10共同企画書（ｱｻﾋ）_9月販売ｺﾝﾃｽﾄ企画書一般情報（ｻﾝﾄﾘｰ） " xfId="356"/>
    <cellStyle name="日_06-05販計エンド原紙(フリトレー)_(1)(1)_0805GW企画（企画書)修正版_08.10共同企画書（ｱｻﾋ）_9月販売ｺﾝﾃｽﾄ企画書一般情報（ｻﾝﾄﾘｰ） " xfId="357"/>
    <cellStyle name="日_06-05販計エンド原紙(フリトレー)_(1)(1)_0805GW企画（企画書)修正版_08.7土用の丑の日企画書（ｱｻﾋ）_08.10共同企画書（ｱｻﾋ）_9月販売ｺﾝﾃｽﾄ企画書一般情報（ｻﾝﾄﾘｰ） " xfId="358"/>
    <cellStyle name="日_06-05販計エンド原紙(フリトレー)_(1)(1)_0805GW企画（企画書)修正版_08.7土用の丑の日企画書（ｱｻﾋ）4000名_08.10共同企画書（ｱｻﾋ）_9月販売ｺﾝﾃｽﾄ企画書一般情報（ｻﾝﾄﾘｰ） " xfId="359"/>
    <cellStyle name="日_0805GW企画（企画書)修正版_08.10共同企画書（ｱｻﾋ）_9月販売ｺﾝﾃｽﾄ企画書一般情報（ｻﾝﾄﾘｰ） " xfId="360"/>
    <cellStyle name="日_0805GW企画（企画書)修正版_08.7土用の丑の日企画書（ｱｻﾋ）_08.10共同企画書（ｱｻﾋ）_9月販売ｺﾝﾃｽﾄ企画書一般情報（ｻﾝﾄﾘｰ） " xfId="361"/>
    <cellStyle name="日_0805GW企画（企画書)修正版_08.7土用の丑の日企画書（ｱｻﾋ）4000名_08.10共同企画書（ｱｻﾋ）_9月販売ｺﾝﾃｽﾄ企画書一般情報（ｻﾝﾄﾘｰ） " xfId="362"/>
    <cellStyle name="日_10w GW小袋バンドールセール_0805GW企画（企画書)修正版_08.10共同企画書（ｱｻﾋ）_9月販売ｺﾝﾃｽﾄ企画書一般情報（ｻﾝﾄﾘｰ） " xfId="363"/>
    <cellStyle name="日_10w GW小袋バンドールセール_0805GW企画（企画書)修正版_08.7土用の丑の日企画書（ｱｻﾋ）_08.10共同企画書（ｱｻﾋ）_9月販売ｺﾝﾃｽﾄ企画書一般情報（ｻﾝﾄﾘｰ） " xfId="364"/>
    <cellStyle name="日_10w GW小袋バンドールセール_0805GW企画（企画書)修正版_08.7土用の丑の日企画書（ｱｻﾋ）4000名_08.10共同企画書（ｱｻﾋ）_9月販売ｺﾝﾃｽﾄ企画書一般情報（ｻﾝﾄﾘｰ） " xfId="365"/>
    <cellStyle name="日_11 ｗ新商品セール_0805GW企画（企画書)修正版_08.10共同企画書（ｱｻﾋ）_9月販売ｺﾝﾃｽﾄ企画書一般情報（ｻﾝﾄﾘｰ） " xfId="366"/>
    <cellStyle name="日_11 ｗ新商品セール_0805GW企画（企画書)修正版_08.7土用の丑の日企画書（ｱｻﾋ）_08.10共同企画書（ｱｻﾋ）_9月販売ｺﾝﾃｽﾄ企画書一般情報（ｻﾝﾄﾘｰ） " xfId="367"/>
    <cellStyle name="日_11 ｗ新商品セール_0805GW企画（企画書)修正版_08.7土用の丑の日企画書（ｱｻﾋ）4000名_08.10共同企画書（ｱｻﾋ）_9月販売ｺﾝﾃｽﾄ企画書一般情報（ｻﾝﾄﾘｰ） " xfId="368"/>
    <cellStyle name="日_11w ビールのおつまみスナック_0805GW企画（企画書)修正版_08.10共同企画書（ｱｻﾋ）_9月販売ｺﾝﾃｽﾄ企画書一般情報（ｻﾝﾄﾘｰ） " xfId="369"/>
    <cellStyle name="日_11w ビールのおつまみスナック_0805GW企画（企画書)修正版_08.7土用の丑の日企画書（ｱｻﾋ）_08.10共同企画書（ｱｻﾋ）_9月販売ｺﾝﾃｽﾄ企画書一般情報（ｻﾝﾄﾘｰ） " xfId="370"/>
    <cellStyle name="日_11w ビールのおつまみスナック_0805GW企画（企画書)修正版_08.7土用の丑の日企画書（ｱｻﾋ）4000名_08.10共同企画書（ｱｻﾋ）_9月販売ｺﾝﾃｽﾄ企画書一般情報（ｻﾝﾄﾘｰ） " xfId="371"/>
    <cellStyle name="日_13w ビッグバッグセール_0805GW企画（企画書)修正版_08.10共同企画書（ｱｻﾋ）_9月販売ｺﾝﾃｽﾄ企画書一般情報（ｻﾝﾄﾘｰ） " xfId="372"/>
    <cellStyle name="日_13w ビッグバッグセール_0805GW企画（企画書)修正版_08.7土用の丑の日企画書（ｱｻﾋ）_08.10共同企画書（ｱｻﾋ）_9月販売ｺﾝﾃｽﾄ企画書一般情報（ｻﾝﾄﾘｰ） " xfId="373"/>
    <cellStyle name="日_13w ビッグバッグセール_0805GW企画（企画書)修正版_08.7土用の丑の日企画書（ｱｻﾋ）4000名_08.10共同企画書（ｱｻﾋ）_9月販売ｺﾝﾃｽﾄ企画書一般情報（ｻﾝﾄﾘｰ） " xfId="374"/>
    <cellStyle name="日_13w ワールドカップセール_0805GW企画（企画書)修正版_08.10共同企画書（ｱｻﾋ）_9月販売ｺﾝﾃｽﾄ企画書一般情報（ｻﾝﾄﾘｰ） " xfId="375"/>
    <cellStyle name="日_13w ワールドカップセール_0805GW企画（企画書)修正版_08.7土用の丑の日企画書（ｱｻﾋ）_08.10共同企画書（ｱｻﾋ）_9月販売ｺﾝﾃｽﾄ企画書一般情報（ｻﾝﾄﾘｰ） " xfId="376"/>
    <cellStyle name="日_13w ワールドカップセール_0805GW企画（企画書)修正版_08.7土用の丑の日企画書（ｱｻﾋ）4000名_08.10共同企画書（ｱｻﾋ）_9月販売ｺﾝﾃｽﾄ企画書一般情報（ｻﾝﾄﾘｰ） " xfId="377"/>
    <cellStyle name="日_46ｗ新商品発売情報_0805GW企画（企画書)修正版_08.10共同企画書（ｱｻﾋ）_9月販売ｺﾝﾃｽﾄ企画書一般情報（ｻﾝﾄﾘｰ） " xfId="378"/>
    <cellStyle name="日_46ｗ新商品発売情報_0805GW企画（企画書)修正版_08.7土用の丑の日企画書（ｱｻﾋ）_08.10共同企画書（ｱｻﾋ）_9月販売ｺﾝﾃｽﾄ企画書一般情報（ｻﾝﾄﾘｰ） " xfId="379"/>
    <cellStyle name="日_46ｗ新商品発売情報_0805GW企画（企画書)修正版_08.7土用の丑の日企画書（ｱｻﾋ）4000名_08.10共同企画書（ｱｻﾋ）_9月販売ｺﾝﾃｽﾄ企画書一般情報（ｻﾝﾄﾘｰ） " xfId="380"/>
    <cellStyle name="日_6月追加ゼリー（保留）_◎販売コンクール店別予算FMT_08.10共同企画書（ｱｻﾋ）_9月販売ｺﾝﾃｽﾄ企画書一般情報（ｻﾝﾄﾘｰ） " xfId="381"/>
    <cellStyle name="日_6月追加ゼリー（保留）_08.10共同企画書（ｱｻﾋ）_9月販売ｺﾝﾃｽﾄ企画書一般情報（ｻﾝﾄﾘｰ） " xfId="382"/>
    <cellStyle name="日_6月追加ゼリー（保留）_08.7土用の丑の日企画書（ｱｻﾋ）_08.10共同企画書（ｱｻﾋ）_9月販売ｺﾝﾃｽﾄ企画書一般情報（ｻﾝﾄﾘｰ） " xfId="383"/>
    <cellStyle name="日_6月追加ゼリー（保留）_08.7土用の丑の日企画書（ｱｻﾋ）4000名_08.10共同企画書（ｱｻﾋ）_9月販売ｺﾝﾃｽﾄ企画書一般情報（ｻﾝﾄﾘｰ） " xfId="384"/>
    <cellStyle name="日_6月追加ゼリー（保留）_0805GW企画（企画書)修正版_08.10共同企画書（ｱｻﾋ）_9月販売ｺﾝﾃｽﾄ企画書一般情報（ｻﾝﾄﾘｰ） " xfId="385"/>
    <cellStyle name="日_6月追加ゼリー（保留）_0805GW企画（企画書)修正版_08.7土用の丑の日企画書（ｱｻﾋ）_08.10共同企画書（ｱｻﾋ）_9月販売ｺﾝﾃｽﾄ企画書一般情報（ｻﾝﾄﾘｰ） " xfId="386"/>
    <cellStyle name="日_6月追加ゼリー（保留）_0805GW企画（企画書)修正版_08.7土用の丑の日企画書（ｱｻﾋ）4000名_08.10共同企画書（ｱｻﾋ）_9月販売ｺﾝﾃｽﾄ企画書一般情報（ｻﾝﾄﾘｰ） " xfId="387"/>
    <cellStyle name="日_6月追加ゼリー（保留）_エンド_◎販売コンクール店別予算FMT_08.10共同企画書（ｱｻﾋ）_9月販売ｺﾝﾃｽﾄ企画書一般情報（ｻﾝﾄﾘｰ） " xfId="388"/>
    <cellStyle name="日_6月追加ゼリー（保留）_エンド_08.10共同企画書（ｱｻﾋ）_9月販売ｺﾝﾃｽﾄ企画書一般情報（ｻﾝﾄﾘｰ） " xfId="389"/>
    <cellStyle name="日_6月追加ゼリー（保留）_エンド_08.7土用の丑の日企画書（ｱｻﾋ）_08.10共同企画書（ｱｻﾋ）_9月販売ｺﾝﾃｽﾄ企画書一般情報（ｻﾝﾄﾘｰ） " xfId="390"/>
    <cellStyle name="日_6月追加ゼリー（保留）_エンド_08.7土用の丑の日企画書（ｱｻﾋ）4000名_08.10共同企画書（ｱｻﾋ）_9月販売ｺﾝﾃｽﾄ企画書一般情報（ｻﾝﾄﾘｰ） " xfId="391"/>
    <cellStyle name="日_6月追加ゼリー（保留）_エンド_0805GW企画（企画書)修正版_08.10共同企画書（ｱｻﾋ）_9月販売ｺﾝﾃｽﾄ企画書一般情報（ｻﾝﾄﾘｰ） " xfId="392"/>
    <cellStyle name="日_6月追加ゼリー（保留）_エンド_0805GW企画（企画書)修正版_08.7土用の丑の日企画書（ｱｻﾋ）_08.10共同企画書（ｱｻﾋ）_9月販売ｺﾝﾃｽﾄ企画書一般情報（ｻﾝﾄﾘｰ） " xfId="393"/>
    <cellStyle name="日_6月追加ゼリー（保留）_エンド_0805GW企画（企画書)修正版_08.7土用の丑の日企画書（ｱｻﾋ）4000名_08.10共同企画書（ｱｻﾋ）_9月販売ｺﾝﾃｽﾄ企画書一般情報（ｻﾝﾄﾘｰ） " xfId="394"/>
    <cellStyle name="日_6月追加ゼリー（保留）_エンド_18wエンド_◎販売コンクール店別予算FMT_08.10共同企画書（ｱｻﾋ）_9月販売ｺﾝﾃｽﾄ企画書一般情報（ｻﾝﾄﾘｰ） " xfId="395"/>
    <cellStyle name="日_6月追加ゼリー（保留）_エンド_18wエンド_08.10共同企画書（ｱｻﾋ）_9月販売ｺﾝﾃｽﾄ企画書一般情報（ｻﾝﾄﾘｰ） " xfId="396"/>
    <cellStyle name="日_6月追加ゼリー（保留）_エンド_18wエンド_08.7土用の丑の日企画書（ｱｻﾋ）_08.10共同企画書（ｱｻﾋ）_9月販売ｺﾝﾃｽﾄ企画書一般情報（ｻﾝﾄﾘｰ） " xfId="397"/>
    <cellStyle name="日_6月追加ゼリー（保留）_エンド_18wエンド_08.7土用の丑の日企画書（ｱｻﾋ）4000名_08.10共同企画書（ｱｻﾋ）_9月販売ｺﾝﾃｽﾄ企画書一般情報（ｻﾝﾄﾘｰ） " xfId="398"/>
    <cellStyle name="日_6月追加ゼリー（保留）_エンド_18wエンド_0805GW企画（企画書)修正版_08.10共同企画書（ｱｻﾋ）_9月販売ｺﾝﾃｽﾄ企画書一般情報（ｻﾝﾄﾘｰ） " xfId="399"/>
    <cellStyle name="日_6月追加ゼリー（保留）_エンド_18wエンド_0805GW企画（企画書)修正版_08.7土用の丑の日企画書（ｱｻﾋ）_08.10共同企画書（ｱｻﾋ）_9月販売ｺﾝﾃｽﾄ企画書一般情報（ｻﾝﾄﾘｰ） " xfId="400"/>
    <cellStyle name="日_6月追加ゼリー（保留）_エンド_18wエンド_0805GW企画（企画書)修正版_08.7土用の丑の日企画書（ｱｻﾋ）4000名_08.10共同企画書（ｱｻﾋ）_9月販売ｺﾝﾃｽﾄ企画書一般情報（ｻﾝﾄﾘｰ） " xfId="401"/>
    <cellStyle name="日_6月追加ゼリー（保留）_エンド_１９ｗエンド(1)_◎販売コンクール店別予算FMT_08.10共同企画書（ｱｻﾋ）_9月販売ｺﾝﾃｽﾄ企画書一般情報（ｻﾝﾄﾘｰ） " xfId="402"/>
    <cellStyle name="日_6月追加ゼリー（保留）_エンド_１９ｗエンド(1)_08.10共同企画書（ｱｻﾋ）_9月販売ｺﾝﾃｽﾄ企画書一般情報（ｻﾝﾄﾘｰ） " xfId="403"/>
    <cellStyle name="日_6月追加ゼリー（保留）_エンド_１９ｗエンド(1)_08.7土用の丑の日企画書（ｱｻﾋ）_08.10共同企画書（ｱｻﾋ）_9月販売ｺﾝﾃｽﾄ企画書一般情報（ｻﾝﾄﾘｰ） " xfId="404"/>
    <cellStyle name="日_6月追加ゼリー（保留）_エンド_１９ｗエンド(1)_08.7土用の丑の日企画書（ｱｻﾋ）4000名_08.10共同企画書（ｱｻﾋ）_9月販売ｺﾝﾃｽﾄ企画書一般情報（ｻﾝﾄﾘｰ） " xfId="405"/>
    <cellStyle name="日_6月追加ゼリー（保留）_エンド_１９ｗエンド(1)_0805GW企画（企画書)修正版_08.10共同企画書（ｱｻﾋ）_9月販売ｺﾝﾃｽﾄ企画書一般情報（ｻﾝﾄﾘｰ） " xfId="406"/>
    <cellStyle name="日_6月追加ゼリー（保留）_エンド_１９ｗエンド(1)_0805GW企画（企画書)修正版_08.7土用の丑の日企画書（ｱｻﾋ）_08.10共同企画書（ｱｻﾋ）_9月販売ｺﾝﾃｽﾄ企画書一般情報（ｻﾝﾄﾘｰ） " xfId="407"/>
    <cellStyle name="日_6月追加ゼリー（保留）_エンド_１９ｗエンド(1)_0805GW企画（企画書)修正版_08.7土用の丑の日企画書（ｱｻﾋ）4000名_08.10共同企画書（ｱｻﾋ）_9月販売ｺﾝﾃｽﾄ企画書一般情報（ｻﾝﾄﾘｰ） " xfId="408"/>
    <cellStyle name="日_6月追加ゼリー（保留）_エンド_エンド21w22w_◎販売コンクール店別予算FMT_08.10共同企画書（ｱｻﾋ）_9月販売ｺﾝﾃｽﾄ企画書一般情報（ｻﾝﾄﾘｰ） " xfId="409"/>
    <cellStyle name="日_6月追加ゼリー（保留）_エンド_エンド21w22w_08.10共同企画書（ｱｻﾋ）_9月販売ｺﾝﾃｽﾄ企画書一般情報（ｻﾝﾄﾘｰ） " xfId="410"/>
    <cellStyle name="日_6月追加ゼリー（保留）_エンド_エンド21w22w_08.7土用の丑の日企画書（ｱｻﾋ）_08.10共同企画書（ｱｻﾋ）_9月販売ｺﾝﾃｽﾄ企画書一般情報（ｻﾝﾄﾘｰ） " xfId="411"/>
    <cellStyle name="日_6月追加ゼリー（保留）_エンド_エンド21w22w_08.7土用の丑の日企画書（ｱｻﾋ）4000名_08.10共同企画書（ｱｻﾋ）_9月販売ｺﾝﾃｽﾄ企画書一般情報（ｻﾝﾄﾘｰ） " xfId="412"/>
    <cellStyle name="日_6月追加ゼリー（保留）_エンド_エンド21w22w_0805GW企画（企画書)修正版_08.10共同企画書（ｱｻﾋ）_9月販売ｺﾝﾃｽﾄ企画書一般情報（ｻﾝﾄﾘｰ） " xfId="413"/>
    <cellStyle name="日_6月追加ゼリー（保留）_エンド_エンド21w22w_0805GW企画（企画書)修正版_08.7土用の丑の日企画書（ｱｻﾋ）_08.10共同企画書（ｱｻﾋ）_9月販売ｺﾝﾃｽﾄ企画書一般情報（ｻﾝﾄﾘｰ） " xfId="414"/>
    <cellStyle name="日_6月追加ゼリー（保留）_エンド_エンド21w22w_0805GW企画（企画書)修正版_08.7土用の丑の日企画書（ｱｻﾋ）4000名_08.10共同企画書（ｱｻﾋ）_9月販売ｺﾝﾃｽﾄ企画書一般情報（ｻﾝﾄﾘｰ） " xfId="415"/>
    <cellStyle name="日_まあまあ ○07-06酒GMSﾒﾆｭｰ_0805GW企画（企画書)修正版_08.10共同企画書（ｱｻﾋ）_9月販売ｺﾝﾃｽﾄ企画書一般情報（ｻﾝﾄﾘｰ） " xfId="416"/>
    <cellStyle name="日_まあまあ ○07-06酒GMSﾒﾆｭｰ_0805GW企画（企画書)修正版_08.7土用の丑の日企画書（ｱｻﾋ）_08.10共同企画書（ｱｻﾋ）_9月販売ｺﾝﾃｽﾄ企画書一般情報（ｻﾝﾄﾘｰ） " xfId="417"/>
    <cellStyle name="日_まあまあ ○07-06酒GMSﾒﾆｭｰ_0805GW企画（企画書)修正版_08.7土用の丑の日企画書（ｱｻﾋ）4000名_08.10共同企画書（ｱｻﾋ）_9月販売ｺﾝﾃｽﾄ企画書一般情報（ｻﾝﾄﾘｰ） " xfId="418"/>
    <cellStyle name="日_森永担当HOC菓子5月提出_0805GW企画（企画書)修正版_08.10共同企画書（ｱｻﾋ）_9月販売ｺﾝﾃｽﾄ企画書一般情報（ｻﾝﾄﾘｰ） " xfId="419"/>
    <cellStyle name="日_森永担当HOC菓子5月提出_0805GW企画（企画書)修正版_08.7土用の丑の日企画書（ｱｻﾋ）_08.10共同企画書（ｱｻﾋ）_9月販売ｺﾝﾃｽﾄ企画書一般情報（ｻﾝﾄﾘｰ） " xfId="420"/>
    <cellStyle name="日_森永担当HOC菓子5月提出_0805GW企画（企画書)修正版_08.7土用の丑の日企画書（ｱｻﾋ）4000名_08.10共同企画書（ｱｻﾋ）_9月販売ｺﾝﾃｽﾄ企画書一般情報（ｻﾝﾄﾘｰ） " xfId="421"/>
    <cellStyle name="年月日" xfId="422"/>
    <cellStyle name="標準" xfId="0" builtinId="0" customBuiltin="1"/>
    <cellStyle name="標準 2" xfId="423"/>
    <cellStyle name="標準 2 2" xfId="424"/>
    <cellStyle name="標準 2 3" xfId="425"/>
    <cellStyle name="標準 3" xfId="426"/>
    <cellStyle name="標準10" xfId="427"/>
    <cellStyle name="標準11" xfId="428"/>
    <cellStyle name="標準12" xfId="429"/>
    <cellStyle name="表旨巧・・ハイパーリンク" xfId="430"/>
    <cellStyle name="未定義" xfId="431"/>
  </cellStyles>
  <dxfs count="119"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  <dxf>
      <fill>
        <patternFill>
          <bgColor indexed="21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159328</xdr:colOff>
      <xdr:row>3</xdr:row>
      <xdr:rowOff>727364</xdr:rowOff>
    </xdr:from>
    <xdr:to>
      <xdr:col>3</xdr:col>
      <xdr:colOff>304801</xdr:colOff>
      <xdr:row>3</xdr:row>
      <xdr:rowOff>1288473</xdr:rowOff>
    </xdr:to>
    <xdr:sp macro="" textlink="">
      <xdr:nvSpPr>
        <xdr:cNvPr id="22" name="正方形/長方形 21"/>
        <xdr:cNvSpPr/>
      </xdr:nvSpPr>
      <xdr:spPr>
        <a:xfrm>
          <a:off x="159328" y="1059873"/>
          <a:ext cx="1683328" cy="56110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商品画像</a:t>
          </a:r>
        </a:p>
      </xdr:txBody>
    </xdr:sp>
    <xdr:clientData/>
  </xdr:twoCellAnchor>
  <xdr:twoCellAnchor>
    <xdr:from>
      <xdr:col>5</xdr:col>
      <xdr:colOff>159328</xdr:colOff>
      <xdr:row>3</xdr:row>
      <xdr:rowOff>727364</xdr:rowOff>
    </xdr:from>
    <xdr:to>
      <xdr:col>8</xdr:col>
      <xdr:colOff>290947</xdr:colOff>
      <xdr:row>3</xdr:row>
      <xdr:rowOff>1288473</xdr:rowOff>
    </xdr:to>
    <xdr:sp macro="" textlink="">
      <xdr:nvSpPr>
        <xdr:cNvPr id="24" name="正方形/長方形 23"/>
        <xdr:cNvSpPr/>
      </xdr:nvSpPr>
      <xdr:spPr>
        <a:xfrm>
          <a:off x="2292928" y="1059873"/>
          <a:ext cx="1683328" cy="56110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商品画像</a:t>
          </a:r>
        </a:p>
      </xdr:txBody>
    </xdr:sp>
    <xdr:clientData/>
  </xdr:twoCellAnchor>
  <xdr:twoCellAnchor>
    <xdr:from>
      <xdr:col>10</xdr:col>
      <xdr:colOff>159328</xdr:colOff>
      <xdr:row>3</xdr:row>
      <xdr:rowOff>727364</xdr:rowOff>
    </xdr:from>
    <xdr:to>
      <xdr:col>13</xdr:col>
      <xdr:colOff>228602</xdr:colOff>
      <xdr:row>3</xdr:row>
      <xdr:rowOff>1288473</xdr:rowOff>
    </xdr:to>
    <xdr:sp macro="" textlink="">
      <xdr:nvSpPr>
        <xdr:cNvPr id="25" name="正方形/長方形 24"/>
        <xdr:cNvSpPr/>
      </xdr:nvSpPr>
      <xdr:spPr>
        <a:xfrm>
          <a:off x="4440383" y="1059873"/>
          <a:ext cx="1683328" cy="56110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商品画像</a:t>
          </a:r>
        </a:p>
      </xdr:txBody>
    </xdr:sp>
    <xdr:clientData/>
  </xdr:twoCellAnchor>
  <xdr:twoCellAnchor>
    <xdr:from>
      <xdr:col>15</xdr:col>
      <xdr:colOff>159328</xdr:colOff>
      <xdr:row>3</xdr:row>
      <xdr:rowOff>727364</xdr:rowOff>
    </xdr:from>
    <xdr:to>
      <xdr:col>18</xdr:col>
      <xdr:colOff>332511</xdr:colOff>
      <xdr:row>3</xdr:row>
      <xdr:rowOff>1288473</xdr:rowOff>
    </xdr:to>
    <xdr:sp macro="" textlink="">
      <xdr:nvSpPr>
        <xdr:cNvPr id="26" name="正方形/長方形 25"/>
        <xdr:cNvSpPr/>
      </xdr:nvSpPr>
      <xdr:spPr>
        <a:xfrm>
          <a:off x="6650183" y="1059873"/>
          <a:ext cx="1683328" cy="56110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商品画像</a:t>
          </a:r>
        </a:p>
      </xdr:txBody>
    </xdr:sp>
    <xdr:clientData/>
  </xdr:twoCellAnchor>
  <xdr:twoCellAnchor>
    <xdr:from>
      <xdr:col>20</xdr:col>
      <xdr:colOff>159328</xdr:colOff>
      <xdr:row>3</xdr:row>
      <xdr:rowOff>727364</xdr:rowOff>
    </xdr:from>
    <xdr:to>
      <xdr:col>23</xdr:col>
      <xdr:colOff>332510</xdr:colOff>
      <xdr:row>3</xdr:row>
      <xdr:rowOff>1288473</xdr:rowOff>
    </xdr:to>
    <xdr:sp macro="" textlink="">
      <xdr:nvSpPr>
        <xdr:cNvPr id="27" name="正方形/長方形 26"/>
        <xdr:cNvSpPr/>
      </xdr:nvSpPr>
      <xdr:spPr>
        <a:xfrm>
          <a:off x="8756073" y="1059873"/>
          <a:ext cx="1683328" cy="56110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商品画像</a:t>
          </a:r>
        </a:p>
      </xdr:txBody>
    </xdr:sp>
    <xdr:clientData/>
  </xdr:twoCellAnchor>
  <xdr:twoCellAnchor>
    <xdr:from>
      <xdr:col>25</xdr:col>
      <xdr:colOff>159328</xdr:colOff>
      <xdr:row>3</xdr:row>
      <xdr:rowOff>727364</xdr:rowOff>
    </xdr:from>
    <xdr:to>
      <xdr:col>28</xdr:col>
      <xdr:colOff>332510</xdr:colOff>
      <xdr:row>3</xdr:row>
      <xdr:rowOff>1288473</xdr:rowOff>
    </xdr:to>
    <xdr:sp macro="" textlink="">
      <xdr:nvSpPr>
        <xdr:cNvPr id="28" name="正方形/長方形 27"/>
        <xdr:cNvSpPr/>
      </xdr:nvSpPr>
      <xdr:spPr>
        <a:xfrm>
          <a:off x="10861964" y="1059873"/>
          <a:ext cx="1683328" cy="56110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商品画像</a:t>
          </a:r>
        </a:p>
      </xdr:txBody>
    </xdr:sp>
    <xdr:clientData/>
  </xdr:twoCellAnchor>
  <xdr:twoCellAnchor>
    <xdr:from>
      <xdr:col>0</xdr:col>
      <xdr:colOff>159328</xdr:colOff>
      <xdr:row>16</xdr:row>
      <xdr:rowOff>727364</xdr:rowOff>
    </xdr:from>
    <xdr:to>
      <xdr:col>3</xdr:col>
      <xdr:colOff>304801</xdr:colOff>
      <xdr:row>16</xdr:row>
      <xdr:rowOff>1288473</xdr:rowOff>
    </xdr:to>
    <xdr:sp macro="" textlink="">
      <xdr:nvSpPr>
        <xdr:cNvPr id="29" name="正方形/長方形 28"/>
        <xdr:cNvSpPr/>
      </xdr:nvSpPr>
      <xdr:spPr>
        <a:xfrm>
          <a:off x="159328" y="5195455"/>
          <a:ext cx="1683328" cy="56110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商品画像</a:t>
          </a:r>
        </a:p>
      </xdr:txBody>
    </xdr:sp>
    <xdr:clientData/>
  </xdr:twoCellAnchor>
  <xdr:twoCellAnchor>
    <xdr:from>
      <xdr:col>5</xdr:col>
      <xdr:colOff>159328</xdr:colOff>
      <xdr:row>16</xdr:row>
      <xdr:rowOff>727364</xdr:rowOff>
    </xdr:from>
    <xdr:to>
      <xdr:col>8</xdr:col>
      <xdr:colOff>290947</xdr:colOff>
      <xdr:row>16</xdr:row>
      <xdr:rowOff>1288473</xdr:rowOff>
    </xdr:to>
    <xdr:sp macro="" textlink="">
      <xdr:nvSpPr>
        <xdr:cNvPr id="31" name="正方形/長方形 30"/>
        <xdr:cNvSpPr/>
      </xdr:nvSpPr>
      <xdr:spPr>
        <a:xfrm>
          <a:off x="2292928" y="5195455"/>
          <a:ext cx="1683328" cy="56110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商品画像</a:t>
          </a:r>
        </a:p>
      </xdr:txBody>
    </xdr:sp>
    <xdr:clientData/>
  </xdr:twoCellAnchor>
  <xdr:twoCellAnchor>
    <xdr:from>
      <xdr:col>10</xdr:col>
      <xdr:colOff>159328</xdr:colOff>
      <xdr:row>16</xdr:row>
      <xdr:rowOff>727364</xdr:rowOff>
    </xdr:from>
    <xdr:to>
      <xdr:col>13</xdr:col>
      <xdr:colOff>228602</xdr:colOff>
      <xdr:row>16</xdr:row>
      <xdr:rowOff>1288473</xdr:rowOff>
    </xdr:to>
    <xdr:sp macro="" textlink="">
      <xdr:nvSpPr>
        <xdr:cNvPr id="32" name="正方形/長方形 31"/>
        <xdr:cNvSpPr/>
      </xdr:nvSpPr>
      <xdr:spPr>
        <a:xfrm>
          <a:off x="4440383" y="5195455"/>
          <a:ext cx="1683328" cy="56110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商品画像</a:t>
          </a:r>
        </a:p>
      </xdr:txBody>
    </xdr:sp>
    <xdr:clientData/>
  </xdr:twoCellAnchor>
  <xdr:twoCellAnchor>
    <xdr:from>
      <xdr:col>15</xdr:col>
      <xdr:colOff>159328</xdr:colOff>
      <xdr:row>16</xdr:row>
      <xdr:rowOff>727364</xdr:rowOff>
    </xdr:from>
    <xdr:to>
      <xdr:col>18</xdr:col>
      <xdr:colOff>332511</xdr:colOff>
      <xdr:row>16</xdr:row>
      <xdr:rowOff>1288473</xdr:rowOff>
    </xdr:to>
    <xdr:sp macro="" textlink="">
      <xdr:nvSpPr>
        <xdr:cNvPr id="33" name="正方形/長方形 32"/>
        <xdr:cNvSpPr/>
      </xdr:nvSpPr>
      <xdr:spPr>
        <a:xfrm>
          <a:off x="6650183" y="5195455"/>
          <a:ext cx="1683328" cy="56110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商品画像</a:t>
          </a:r>
        </a:p>
      </xdr:txBody>
    </xdr:sp>
    <xdr:clientData/>
  </xdr:twoCellAnchor>
  <xdr:twoCellAnchor>
    <xdr:from>
      <xdr:col>20</xdr:col>
      <xdr:colOff>159328</xdr:colOff>
      <xdr:row>16</xdr:row>
      <xdr:rowOff>727364</xdr:rowOff>
    </xdr:from>
    <xdr:to>
      <xdr:col>23</xdr:col>
      <xdr:colOff>332510</xdr:colOff>
      <xdr:row>16</xdr:row>
      <xdr:rowOff>1288473</xdr:rowOff>
    </xdr:to>
    <xdr:sp macro="" textlink="">
      <xdr:nvSpPr>
        <xdr:cNvPr id="34" name="正方形/長方形 33"/>
        <xdr:cNvSpPr/>
      </xdr:nvSpPr>
      <xdr:spPr>
        <a:xfrm>
          <a:off x="8756073" y="5195455"/>
          <a:ext cx="1683328" cy="56110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商品画像</a:t>
          </a:r>
        </a:p>
      </xdr:txBody>
    </xdr:sp>
    <xdr:clientData/>
  </xdr:twoCellAnchor>
  <xdr:twoCellAnchor>
    <xdr:from>
      <xdr:col>25</xdr:col>
      <xdr:colOff>159328</xdr:colOff>
      <xdr:row>16</xdr:row>
      <xdr:rowOff>727364</xdr:rowOff>
    </xdr:from>
    <xdr:to>
      <xdr:col>28</xdr:col>
      <xdr:colOff>332510</xdr:colOff>
      <xdr:row>16</xdr:row>
      <xdr:rowOff>1288473</xdr:rowOff>
    </xdr:to>
    <xdr:sp macro="" textlink="">
      <xdr:nvSpPr>
        <xdr:cNvPr id="36" name="正方形/長方形 35"/>
        <xdr:cNvSpPr/>
      </xdr:nvSpPr>
      <xdr:spPr>
        <a:xfrm>
          <a:off x="10861964" y="5195455"/>
          <a:ext cx="1683328" cy="56110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商品画像</a:t>
          </a:r>
        </a:p>
      </xdr:txBody>
    </xdr:sp>
    <xdr:clientData/>
  </xdr:twoCellAnchor>
  <xdr:twoCellAnchor>
    <xdr:from>
      <xdr:col>0</xdr:col>
      <xdr:colOff>145472</xdr:colOff>
      <xdr:row>28</xdr:row>
      <xdr:rowOff>692727</xdr:rowOff>
    </xdr:from>
    <xdr:to>
      <xdr:col>3</xdr:col>
      <xdr:colOff>290945</xdr:colOff>
      <xdr:row>28</xdr:row>
      <xdr:rowOff>1253836</xdr:rowOff>
    </xdr:to>
    <xdr:sp macro="" textlink="">
      <xdr:nvSpPr>
        <xdr:cNvPr id="37" name="正方形/長方形 36"/>
        <xdr:cNvSpPr/>
      </xdr:nvSpPr>
      <xdr:spPr>
        <a:xfrm>
          <a:off x="145472" y="9171709"/>
          <a:ext cx="1683328" cy="56110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商品画像</a:t>
          </a:r>
        </a:p>
      </xdr:txBody>
    </xdr:sp>
    <xdr:clientData/>
  </xdr:twoCellAnchor>
  <xdr:twoCellAnchor>
    <xdr:from>
      <xdr:col>5</xdr:col>
      <xdr:colOff>145472</xdr:colOff>
      <xdr:row>28</xdr:row>
      <xdr:rowOff>692727</xdr:rowOff>
    </xdr:from>
    <xdr:to>
      <xdr:col>8</xdr:col>
      <xdr:colOff>277091</xdr:colOff>
      <xdr:row>28</xdr:row>
      <xdr:rowOff>1253836</xdr:rowOff>
    </xdr:to>
    <xdr:sp macro="" textlink="">
      <xdr:nvSpPr>
        <xdr:cNvPr id="38" name="正方形/長方形 37"/>
        <xdr:cNvSpPr/>
      </xdr:nvSpPr>
      <xdr:spPr>
        <a:xfrm>
          <a:off x="2279072" y="9171709"/>
          <a:ext cx="1683328" cy="56110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商品画像</a:t>
          </a:r>
        </a:p>
      </xdr:txBody>
    </xdr:sp>
    <xdr:clientData/>
  </xdr:twoCellAnchor>
  <xdr:twoCellAnchor>
    <xdr:from>
      <xdr:col>10</xdr:col>
      <xdr:colOff>145472</xdr:colOff>
      <xdr:row>28</xdr:row>
      <xdr:rowOff>692727</xdr:rowOff>
    </xdr:from>
    <xdr:to>
      <xdr:col>13</xdr:col>
      <xdr:colOff>214746</xdr:colOff>
      <xdr:row>28</xdr:row>
      <xdr:rowOff>1253836</xdr:rowOff>
    </xdr:to>
    <xdr:sp macro="" textlink="">
      <xdr:nvSpPr>
        <xdr:cNvPr id="39" name="正方形/長方形 38"/>
        <xdr:cNvSpPr/>
      </xdr:nvSpPr>
      <xdr:spPr>
        <a:xfrm>
          <a:off x="4426527" y="9171709"/>
          <a:ext cx="1683328" cy="56110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商品画像</a:t>
          </a:r>
        </a:p>
      </xdr:txBody>
    </xdr:sp>
    <xdr:clientData/>
  </xdr:twoCellAnchor>
  <xdr:twoCellAnchor>
    <xdr:from>
      <xdr:col>15</xdr:col>
      <xdr:colOff>145472</xdr:colOff>
      <xdr:row>28</xdr:row>
      <xdr:rowOff>692727</xdr:rowOff>
    </xdr:from>
    <xdr:to>
      <xdr:col>18</xdr:col>
      <xdr:colOff>318655</xdr:colOff>
      <xdr:row>28</xdr:row>
      <xdr:rowOff>1253836</xdr:rowOff>
    </xdr:to>
    <xdr:sp macro="" textlink="">
      <xdr:nvSpPr>
        <xdr:cNvPr id="40" name="正方形/長方形 39"/>
        <xdr:cNvSpPr/>
      </xdr:nvSpPr>
      <xdr:spPr>
        <a:xfrm>
          <a:off x="6636327" y="9171709"/>
          <a:ext cx="1683328" cy="56110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商品画像</a:t>
          </a:r>
        </a:p>
      </xdr:txBody>
    </xdr:sp>
    <xdr:clientData/>
  </xdr:twoCellAnchor>
  <xdr:twoCellAnchor>
    <xdr:from>
      <xdr:col>20</xdr:col>
      <xdr:colOff>145472</xdr:colOff>
      <xdr:row>28</xdr:row>
      <xdr:rowOff>692727</xdr:rowOff>
    </xdr:from>
    <xdr:to>
      <xdr:col>23</xdr:col>
      <xdr:colOff>318654</xdr:colOff>
      <xdr:row>28</xdr:row>
      <xdr:rowOff>1253836</xdr:rowOff>
    </xdr:to>
    <xdr:sp macro="" textlink="">
      <xdr:nvSpPr>
        <xdr:cNvPr id="41" name="正方形/長方形 40"/>
        <xdr:cNvSpPr/>
      </xdr:nvSpPr>
      <xdr:spPr>
        <a:xfrm>
          <a:off x="8742217" y="9171709"/>
          <a:ext cx="1683328" cy="56110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商品画像</a:t>
          </a:r>
        </a:p>
      </xdr:txBody>
    </xdr:sp>
    <xdr:clientData/>
  </xdr:twoCellAnchor>
  <xdr:twoCellAnchor>
    <xdr:from>
      <xdr:col>25</xdr:col>
      <xdr:colOff>145472</xdr:colOff>
      <xdr:row>28</xdr:row>
      <xdr:rowOff>692727</xdr:rowOff>
    </xdr:from>
    <xdr:to>
      <xdr:col>28</xdr:col>
      <xdr:colOff>318654</xdr:colOff>
      <xdr:row>28</xdr:row>
      <xdr:rowOff>1253836</xdr:rowOff>
    </xdr:to>
    <xdr:sp macro="" textlink="">
      <xdr:nvSpPr>
        <xdr:cNvPr id="42" name="正方形/長方形 41"/>
        <xdr:cNvSpPr/>
      </xdr:nvSpPr>
      <xdr:spPr>
        <a:xfrm>
          <a:off x="10848108" y="9171709"/>
          <a:ext cx="1683328" cy="56110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商品画像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~1\1921211\LOCALS~1\TEMP\aldir1\'97&#65423;&#65392;&#65401;&#65391;&#6541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202.35.49.28/WINDOWS/Temporary%20Internet%20Files/Content.IE5/WXEBOXMF/&#20107;&#21069;&#30330;&#27880;&#26360;(1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01010813\LOCALS~1\Temp\Domino%20Web%20Access\&#9633;10&#24180;2&#26376;&#26032;&#21830;&#21697;&#65432;&#65405;&#65412;(&#21407;&#32025;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45.12.230/mail/webmail/&#65395;&#65384;&#65392;&#65400;&#65432;&#65392;28W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orary%20Internet%20Files\Content.IE5\RA9X42BV\&#65319;&#65335;&#39080;&#33337;&#12475;&#12540;&#12523;&#20225;&#30011;&#26360;(1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9312;&#30707;&#20117;&#26989;&#21209;2000\&#9314;&#26989;&#21209;&#12501;&#12449;&#12452;&#12523;\&#9316;&#21407;&#20385;&#35336;&#31639;\&#12480;&#12452;&#12456;&#12540;&#38306;&#36899;\&#39154;&#26009;\&#12475;&#12540;&#12499;&#12531;&#12464;&#12459;&#12501;&#12455;&#12539;&#12458;&#12539;&#12524;2002..1.2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s101\MyDocs\Documents%20and%20Settings\watarai_takayuki\Local%20Settings\Temporary%20Internet%20Files\Content.IE5\CNNRAKTX\10&#26376;&#36009;&#22770;&#35336;&#30011;&#35201;&#26395;(1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45.12.230/Documents%20and%20Settings/&#34562;&#35895;/&#12487;&#12473;&#12463;&#12488;&#12483;&#12503;/WINDOWS/Temporary%20Internet%20Files/Content.IE5/4HAV4HA7/&#9632;&#35430;&#39154;&#20250;&#23455;&#26045;&#2608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45.12.230/&#22378;&#21177;&#65381;&#65400;&#65431;&#65405;&#23455;&#32318;/&#12456;&#12522;&#12450;&#24215;&#22770;&#22580;&#35519;&#26619;/&#65396;&#65432;&#65393;&#21029;&#23610;&#25968;&#37197;&#20998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4032\&#65423;&#65392;&#65401;&#65411;&#65384;&#65437;&#65400;&#65438;\My%20Documents\&#24179;&#25104;&#65297;&#65296;&#24180;&#24230;&#65331;&#65328;&#20250;&#35696;&#65328;&#65327;&#65331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45.12.230/DOCUME~1/&#12480;&#12452;&#12456;&#12540;/LOCALS~1/Temp/Documents%20and%20Settings/Administrator/&#12487;&#12473;&#12463;&#12488;&#12483;&#12503;/Documents%20and%20Settings/Administrator/&#12487;&#12473;&#12463;&#12488;&#12483;&#12503;/HOC&#33747;&#23376;&#8546;7&#26376;&#36009;&#22770;&#35336;&#30011;&#26360;/WINDOWS/Temporary%20Internet%20Files/Content.IE5/WXEBOXMF/04&#24180;7&#26376;&#36009;&#22770;&#35336;&#30011;&#26360;&#65288;&#12501;&#12457;%20&#12540;&#12510;&#12483;&#12488;0716&#65289;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4032\&#65423;&#65392;&#65401;&#65411;&#65384;&#65437;&#65400;&#65438;\windows\&#65411;&#65438;&#65405;&#65400;&#65412;&#65391;&#65420;&#65439;\&#12362;&#20181;&#20107;\&#65328;&#65327;&#65331;&#25972;&#29702;&#20998;\99\99xl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watamd\c\DOCUME~1\&#12480;&#12452;&#12456;&#12540;\LOCALS~1\Temp\Documents%20and%20Settings\Administrator\&#12487;&#12473;&#12463;&#12488;&#12483;&#12503;\Documents%20and%20Settings\Administrator\&#12487;&#12473;&#12463;&#12488;&#12483;&#12503;\HOC&#33747;&#23376;&#8546;7&#26376;&#36009;&#22770;&#35336;&#30011;&#26360;\WINDOWS\Temporary%20Internet%20Files\Content.IE5\WXEBOXMF\04&#24180;7&#26376;&#36009;&#22770;&#35336;&#30011;&#26360;&#65288;&#12501;&#12457;%20&#12540;&#12510;&#12483;&#12488;0716&#65289;(1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nagao\&#12480;&#12452;&#12456;&#12540;\&#20107;&#21069;&#30330;&#27880;&#26360;\home\T14171~1.CEN\LOCALS~1\Temp\notesC9812B\DOCUME~1\4MR6X1X\LOCALS~1\Temp\0607&#36817;&#30079;GMS&#25552;&#26696;.lzh%20&#12398;&#19968;&#26178;&#12487;&#12451;&#12524;&#12463;&#12488;&#12522;%201\0607&#36817;&#30079;GMS&#21830;&#35527;&#65432;&#65405;&#6541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4032\&#65423;&#65392;&#65401;&#65411;&#65384;&#65437;&#65400;&#65438;\&#23567;&#24029;&#12481;&#12540;&#12512;\&#20117;&#31570;\&#65328;&#65327;&#65331;&#65368;&#65356;&#65363;\&#65298;%20&#24179;&#25104;&#65297;&#65296;&#24180;&#24230;&#65331;&#65328;&#20250;&#35696;&#65328;&#65327;&#6533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4032\&#65423;&#65392;&#65401;&#65411;&#65384;&#65437;&#65400;&#65438;\My%20Documents\Book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10&#24180;&#12510;&#12540;&#12465;&#35336;&#30011;&#32209;&#33590;&#12539;&#37326;&#3375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&#9632;&#12522;&#12540;&#12501;%20%20%20%20%20&#12481;&#12540;&#12512;&#9632;\&#28193;&#36794;\&#9632;&#12522;&#12540;&#12501;%20%20%20%20%20&#12481;&#12540;&#12512;&#9632;\&#20849;&#36890;&#12456;&#12531;&#12488;&#12521;&#12531;&#12473;\&#65297;&#65294;&#20250;&#35696;&#36039;&#26009;\&#65331;&#65328;&#20250;&#35696;\2002&#24180;\04&#26376;\&#9670;&#35199;&#21451;03&#26149;&#22799;\&#9670;&#35199;&#21451;&#27096;&#9670;&#12362;&#33590;&#65398;&#65411;&#65402;&#65438;&#65432;&#65392;&#32207;&#25324;&#65296;&#65298;&#31179;&#20908;&#6529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45.12.230/mail/webmail/&#9312;&#36009;&#22770;&#35336;&#30011;&#26360;&#26360;&#39006;/04&#24180;&#19979;&#26399;/04&#24180;11&#26376;/&#9316;&#65299;&#65303;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4032\&#65423;&#65392;&#65401;&#65411;&#65384;&#65437;&#65400;&#65438;\&#23567;&#24029;&#12481;&#12540;&#12512;\&#20117;&#31570;\&#65328;&#65327;&#65331;&#37326;&#33756;\&#65297;&#65296;&#26376;&#24179;&#25104;&#65297;&#65296;&#24180;&#24230;&#65331;&#65328;&#20250;&#35696;&#65328;&#65327;&#6533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45.12.230/Documents%20and%20Settings/&#34562;&#35895;/&#12487;&#12473;&#12463;&#12488;&#12483;&#12503;/WINDOWS/Temporary%20Internet%20Files/Content.IE5/4HAV4HA7/&#35430;&#39154;&#20250;&#23455;&#26045;&#26085;&#65288;&#19979;&#2639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ｷﾞﾌﾄ・ﾃﾅﾝﾄ除く"/>
      <sheetName val="基本cvs動向"/>
    </sheetNames>
    <sheetDataSet>
      <sheetData sheetId="0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ﾗｯｼｭ表"/>
      <sheetName val="リスト"/>
      <sheetName val="マクロ用"/>
      <sheetName val="計画納品"/>
      <sheetName val="基本cvs動向"/>
      <sheetName val="基本量販店動向"/>
      <sheetName val="分類"/>
      <sheetName val="P1実績①"/>
      <sheetName val="事前発注書(1)"/>
      <sheetName val="人口移動第４表"/>
      <sheetName val="ｷｬﾗﾊﾞﾝ企画"/>
      <sheetName val="ｲﾝﾃﾞｯｸｽ"/>
      <sheetName val="百貨店（97年）"/>
      <sheetName val="Coop"/>
      <sheetName val="⑤弁当"/>
      <sheetName val="店テーブル"/>
      <sheetName val="ＳＭ"/>
      <sheetName val="廃止施設"/>
      <sheetName val="月間"/>
      <sheetName val="週間"/>
      <sheetName val="売上数量"/>
      <sheetName val="グラフ"/>
      <sheetName val="N表"/>
      <sheetName val="%表"/>
      <sheetName val="N%表"/>
      <sheetName val="大阪"/>
      <sheetName val="予算計画"/>
      <sheetName val="データ入力"/>
      <sheetName val="IN（丸）"/>
      <sheetName val="ページ1_1"/>
      <sheetName val="野菜1"/>
      <sheetName val="ﾌﾙｰﾂ村pet"/>
      <sheetName val="回復済み_Sheet3"/>
      <sheetName val="規格書"/>
      <sheetName val="商品ﾏｽﾀｰ"/>
      <sheetName val="Sheet4"/>
      <sheetName val="Sheet5"/>
      <sheetName val="半期生特"/>
      <sheetName val="台帳（データベース）"/>
      <sheetName val="ﾃﾞｰﾀ"/>
      <sheetName val="489社"/>
      <sheetName val="32.ＹＢ構成"/>
      <sheetName val="管理台帳"/>
      <sheetName val="はじめ"/>
      <sheetName val="地域B"/>
      <sheetName val="現地通貨"/>
      <sheetName val="経費FMT 管理科目"/>
      <sheetName val="_040SM事業本部"/>
      <sheetName val="041(茶） "/>
      <sheetName val="外食Z県別"/>
      <sheetName val="仕入資材"/>
      <sheetName val="ｺﾀﾂ布団ﾍﾞ-ｽ"/>
      <sheetName val="個数単価推移２００１"/>
      <sheetName val="ﾌﾞﾗﾝﾄﾞﾃﾞｲｽｶｳﾝﾄ"/>
      <sheetName val="経費(1)-①北大阪・大型"/>
      <sheetName val="経費(1)-②北大阪・標準"/>
      <sheetName val="商品ｺｰﾄﾞ一覧"/>
      <sheetName val="おでん"/>
      <sheetName val="行楽ﾌｪｱ"/>
      <sheetName val="涼味"/>
      <sheetName val="店別"/>
      <sheetName val="5-6月キャンペーン"/>
      <sheetName val="回復済み_Sheet7"/>
      <sheetName val="回復済み_Sheet9"/>
      <sheetName val="回復済み_Sheet10"/>
      <sheetName val="回復済み_Sheet8"/>
      <sheetName val="和ﾏｽﾀｰ"/>
      <sheetName val="味の素フェア"/>
      <sheetName val="0505 "/>
      <sheetName val="0510"/>
      <sheetName val="つぶ入りｺｰﾝｸﾘｰﾑ"/>
      <sheetName val="週別元"/>
      <sheetName val="着1日"/>
      <sheetName val="Ｃ実績①"/>
      <sheetName val="Prm"/>
      <sheetName val="線香"/>
      <sheetName val="ＧＭＳ"/>
      <sheetName val="OS"/>
      <sheetName val="ＳＰ高知"/>
      <sheetName val="岡山・Ｔ柳川"/>
      <sheetName val="ｼﾞｬｽｺ"/>
      <sheetName val="APPLE"/>
      <sheetName val="14.9月分"/>
      <sheetName val="社員価格表"/>
      <sheetName val="内容"/>
      <sheetName val="ｷﾞﾌﾄ・ﾃﾅﾝﾄ除く"/>
      <sheetName val="商品台帳"/>
      <sheetName val="ﾁﾗｼ"/>
      <sheetName val="SEIｶﾗｰ"/>
      <sheetName val="B"/>
      <sheetName val="ケチャップ有り"/>
      <sheetName val="台帳"/>
      <sheetName val="ﾌｰｽﾞ売荒"/>
      <sheetName val="A"/>
      <sheetName val="第２章 1.食料品消費支出2"/>
      <sheetName val="RD9501V"/>
      <sheetName val="和風アイス調査アンケート結果"/>
      <sheetName val="七五三"/>
      <sheetName val="ｷｬﾗ表"/>
      <sheetName val="宅配伝票リスト"/>
      <sheetName val="商品マスタ"/>
      <sheetName val="定番登録MST"/>
      <sheetName val="8以上社員"/>
      <sheetName val="箱ﾓｼﾞｭｰﾙ"/>
      <sheetName val="全基礎化粧品"/>
      <sheetName val="体制改"/>
      <sheetName val="Ｈ2市区町村人口"/>
      <sheetName val="ﾃﾞ-ﾀ-"/>
      <sheetName val="全国"/>
      <sheetName val="#REF"/>
      <sheetName val="NB(040115）"/>
      <sheetName val="包材"/>
      <sheetName val="NEW95G2"/>
      <sheetName val="販効DIV"/>
      <sheetName val="損益計算200410"/>
      <sheetName val="2ｺ300情報"/>
      <sheetName val="実数表示"/>
      <sheetName val="商品別"/>
      <sheetName val="ジャンル内訳"/>
      <sheetName val="陳列ﾃﾞｰﾀ"/>
      <sheetName val="◎_OL10他業務用酒販店（ｾｸﾞD除き）"/>
      <sheetName val="回復済み_Sheet1"/>
      <sheetName val="回復済み_Sheet2"/>
      <sheetName val="記入ﾌｫｰﾑ"/>
      <sheetName val="ラ･ボンテ"/>
      <sheetName val="元表"/>
      <sheetName val="HA実販"/>
      <sheetName val="冷凍焼きおにぎりの季節波動"/>
      <sheetName val="プランニングシート"/>
      <sheetName val="マスタ"/>
      <sheetName val="日付基準"/>
      <sheetName val="新ｺｰﾄﾞ"/>
      <sheetName val="全ﾒｰｶｰ"/>
      <sheetName val="京浜GNR"/>
      <sheetName val="市場規模"/>
      <sheetName val="Q02_2_レシピエクセル出力印刷"/>
      <sheetName val="Q02_2_レシピエクセル出力配合"/>
      <sheetName val="Q02_2_商品規格書xls原料"/>
      <sheetName val="Q02_2_商品規格書xls包材"/>
      <sheetName val="データ"/>
      <sheetName val="時系列"/>
      <sheetName val="寝心地ﾍﾞｯﾄﾞ"/>
      <sheetName val="量販店動向1"/>
      <sheetName val="ｸﾗｽ別26W計画 "/>
      <sheetName val="★元データ"/>
      <sheetName val="製造原価"/>
      <sheetName val="新店改造費用"/>
      <sheetName val="坪数"/>
      <sheetName val="一覧表"/>
      <sheetName val="H13～H17"/>
      <sheetName val="6-3"/>
      <sheetName val="商品販売分析_20160719122735"/>
      <sheetName val="アクティブ原紙"/>
      <sheetName val="ｴﾘｱ配置"/>
      <sheetName val="千葉"/>
      <sheetName val="個店"/>
      <sheetName val="配荷目標"/>
      <sheetName val="詳細"/>
      <sheetName val="32_ＹＢ構成"/>
      <sheetName val="041(茶）_"/>
      <sheetName val="経費FMT_管理科目"/>
      <sheetName val="14_9月分"/>
      <sheetName val="RC分離試算表"/>
      <sheetName val="売上高"/>
      <sheetName val="売変高"/>
      <sheetName val="予算"/>
      <sheetName val="⑤　"/>
      <sheetName val="企画書"/>
      <sheetName val="提案書"/>
      <sheetName val="帳票"/>
      <sheetName val="FF(受注一覧表)"/>
      <sheetName val="Tp040611-2%"/>
      <sheetName val="実数表示.D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新商品台帳"/>
      <sheetName val="50W 写真台帳"/>
      <sheetName val="51W 写真台帳"/>
      <sheetName val="52W 写真台帳"/>
      <sheetName val="53W 写真台帳"/>
      <sheetName val="ﾀﾞｲｼﾞｪｽﾄ"/>
      <sheetName val="Sheet1"/>
      <sheetName val="予算計画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  <sheetName val="ｳｨｰｸﾘｰ28W"/>
      <sheetName val="Effort by Menu Item"/>
      <sheetName val="ｷｬﾗﾊﾞﾝ企画"/>
      <sheetName val="規格シート"/>
      <sheetName val="分類"/>
      <sheetName val="内容"/>
      <sheetName val="ﾗｯｼｭ表"/>
      <sheetName val="Sheet1"/>
      <sheetName val="設定"/>
      <sheetName val="商品台帳"/>
      <sheetName val="商品ﾏｽﾀｰ"/>
      <sheetName val="6W"/>
      <sheetName val="お買得品"/>
      <sheetName val="指示画面"/>
      <sheetName val="DB"/>
      <sheetName val="24時間営業検討店舗"/>
      <sheetName val="pk_ejc3"/>
      <sheetName val="原紙"/>
      <sheetName val="ＳＰ高知"/>
      <sheetName val="岡山・Ｔ柳川"/>
      <sheetName val="味の素フェ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容"/>
      <sheetName val="販売競争店別予算表(ハウス）"/>
      <sheetName val="Effort by Menu Item"/>
      <sheetName val="分類"/>
      <sheetName val="味の素フェア"/>
      <sheetName val="ＧＷ風船セール企画書(1)"/>
      <sheetName val="規格シート"/>
      <sheetName val="pk_ejc3"/>
      <sheetName val="商品台帳"/>
      <sheetName val="ﾁﾗｼ"/>
      <sheetName val="ﾃﾞ-ﾀ-"/>
      <sheetName val="京浜GNR"/>
      <sheetName val="IN（丸）"/>
      <sheetName val="特売計画書"/>
      <sheetName val="生活応援"/>
      <sheetName val="大型店版"/>
      <sheetName val="P1実績①"/>
      <sheetName val="店ＣＤ"/>
      <sheetName val="◎_OL10他業務用酒販店（ｾｸﾞD除き）"/>
      <sheetName val="データ入力"/>
      <sheetName val="Sheet1"/>
      <sheetName val="全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スペシャル"/>
      <sheetName val="ｶﾌｪ･ｵ･ﾚ①"/>
      <sheetName val="ｶﾌｪ･ｵ･ﾚ実態"/>
      <sheetName val="価格体系"/>
      <sheetName val="ﾘｽﾄ"/>
      <sheetName val="エンド"/>
      <sheetName val="#REF"/>
      <sheetName val="仕様書表紙"/>
      <sheetName val="詳細(1)"/>
      <sheetName val="つぶ入りｺｰﾝｸﾘｰﾑ"/>
      <sheetName val="記入用原紙(ﾗｲﾝ別製品別特定原材料表示一覧表)"/>
      <sheetName val="お買得品"/>
      <sheetName val="時間"/>
      <sheetName val="鉄板焼"/>
      <sheetName val="包材仕様"/>
      <sheetName val="0501"/>
      <sheetName val="北日本(2.5)"/>
      <sheetName val="北日本(3.0)"/>
      <sheetName val="会社ﾏｽﾀｰ"/>
      <sheetName val="合計"/>
      <sheetName val="集計"/>
      <sheetName val="営業店手修正"/>
      <sheetName val="営業店修正後"/>
      <sheetName val="本部"/>
      <sheetName val="Data表"/>
      <sheetName val="ｷｬﾗﾊﾞﾝ企画"/>
      <sheetName val="3"/>
      <sheetName val="表3"/>
      <sheetName val="図8"/>
      <sheetName val="グラフ"/>
      <sheetName val="%表"/>
      <sheetName val="N表"/>
      <sheetName val="N%表"/>
      <sheetName val="調査概要"/>
      <sheetName val="回復済み_Sheet1"/>
      <sheetName val="回復済み_Sheet2"/>
      <sheetName val="リスト"/>
      <sheetName val="実数表示"/>
      <sheetName val="記入ﾌｫｰﾑ"/>
      <sheetName val="ｺｽﾄﾀﾞｳﾝ明細 "/>
      <sheetName val="算出根拠"/>
      <sheetName val="内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お買得品"/>
      <sheetName val="エンド31週"/>
      <sheetName val="エンド32週 "/>
      <sheetName val="エンド32週 (2)"/>
      <sheetName val="内容"/>
      <sheetName val="規格シート"/>
      <sheetName val="#REF"/>
      <sheetName val="0501"/>
      <sheetName val="10月販売計画要望(1)"/>
      <sheetName val="売場区域図"/>
      <sheetName val="定番以外区域図"/>
      <sheetName val="6KEIO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れ方（待ちなし）"/>
      <sheetName val="実施店舗一覧（11月）"/>
      <sheetName val="実施店舗一覧（10月） (2)"/>
      <sheetName val="実施店舗一覧（９月）"/>
      <sheetName val="実施店舗一覧（８月）"/>
      <sheetName val="実施店舗一覧（７月）"/>
      <sheetName val="実施店舗一覧（６月）"/>
      <sheetName val="実施店舗一覧（５月）"/>
      <sheetName val="新商品セールリスト"/>
      <sheetName val="#REF!"/>
      <sheetName val="月間"/>
      <sheetName val="週間"/>
      <sheetName val="ｺｽﾄﾀﾞｳﾝ明細 "/>
      <sheetName val="算出根拠"/>
      <sheetName val="京浜GNR"/>
      <sheetName val="Sheet1"/>
      <sheetName val="■試飲会実施日"/>
      <sheetName val="JAN"/>
      <sheetName val="計画書CH"/>
      <sheetName val="RC分離試算表"/>
      <sheetName val="行楽ﾌｪｱ"/>
      <sheetName val="⑤弁当"/>
      <sheetName val="売上数量"/>
      <sheetName val="ﾌﾙｰﾂ村pet"/>
      <sheetName val="エンド"/>
      <sheetName val="ﾘｽﾄ"/>
      <sheetName val="ケチャップ有り"/>
      <sheetName val="5-6月キャンペーン"/>
      <sheetName val="外食Z県別"/>
      <sheetName val="九州GMS課長会議提出"/>
      <sheetName val="P1実績①"/>
      <sheetName val="ｷﾞﾌﾄ・ﾃﾅﾝﾄ除く"/>
      <sheetName val="首都圏"/>
      <sheetName val="全国"/>
      <sheetName val="アンケート集計(12.3）"/>
      <sheetName val="Effort by Menu Item"/>
      <sheetName val="お買得品"/>
      <sheetName val="489社"/>
      <sheetName val="予算計画"/>
      <sheetName val="分類"/>
      <sheetName val="#REF"/>
      <sheetName val="ワーク"/>
      <sheetName val="Ｑ＿一般品種別実績作成"/>
      <sheetName val="台帳"/>
      <sheetName val="基本量販店動向"/>
      <sheetName val="Sheet3"/>
      <sheetName val="価格体系"/>
      <sheetName val="記入ﾌｫｰﾑ"/>
      <sheetName val="ｷｬﾗﾊﾞﾝ企画"/>
      <sheetName val="ROOTDATE"/>
      <sheetName val="原紙"/>
      <sheetName val="規格シート"/>
      <sheetName val="A"/>
      <sheetName val="商品ﾏｽﾀｰ"/>
      <sheetName val="スタッフコード一覧xc"/>
      <sheetName val="センターコード一覧xc"/>
      <sheetName val="ﾌﾞﾗﾝﾄﾞﾃﾞｲｽｶｳﾝﾄ"/>
      <sheetName val="データ入力"/>
      <sheetName val="Definition"/>
      <sheetName val="052"/>
      <sheetName val="Macro1"/>
      <sheetName val="現地通貨"/>
      <sheetName val="市場規模"/>
      <sheetName val="量販店動向1"/>
      <sheetName val="02進捗グラフ"/>
      <sheetName val="POS作業"/>
      <sheetName val="Sheet4"/>
      <sheetName val="Sheet6"/>
      <sheetName val="市場対比２"/>
      <sheetName val="実施店舗一覧（10月）_(2)"/>
      <sheetName val="ｺｽﾄﾀﾞｳﾝ明細_"/>
      <sheetName val="アンケート集計(12_3）"/>
      <sheetName val="Effort_by_Menu_Item"/>
      <sheetName val="設定"/>
      <sheetName val="SC入替"/>
      <sheetName val="(削除禁止)日販ｸﾞﾗﾌ⑩"/>
      <sheetName val="指数入事前発注書"/>
      <sheetName val="Sheet5"/>
      <sheetName val="国勢調査データ２"/>
      <sheetName val="国勢調査データ"/>
      <sheetName val="家計調査データ"/>
      <sheetName val="国調参照データ"/>
      <sheetName val="商圏内売上"/>
      <sheetName val="商圏データ"/>
      <sheetName val="店舗プロット"/>
      <sheetName val="251・581課レイアウト (変更後）"/>
      <sheetName val="A1"/>
      <sheetName val="TC一覧表"/>
      <sheetName val="※DIV別目標（０1年度） ①"/>
      <sheetName val="データ"/>
      <sheetName val="（削除）図２（値）"/>
      <sheetName val="別ﾁﾗｼ"/>
      <sheetName val="東岩槻（棚割別）"/>
      <sheetName val="ＳＰ高知"/>
      <sheetName val="岡山・Ｔ柳川"/>
      <sheetName val="基本cvs動向"/>
      <sheetName val="ITMSTR商品マスター全部20051003"/>
      <sheetName val="ﾗｲｵﾝ"/>
      <sheetName val="縦書き"/>
      <sheetName val="初期画面"/>
      <sheetName val="統計局データ元（H18年10月1日）"/>
      <sheetName val="06春新商品"/>
      <sheetName val="栗甘露煮２００ｇ実績・計画"/>
      <sheetName val="内容"/>
      <sheetName val="賞与･年収"/>
      <sheetName val="Coop"/>
      <sheetName val="商品台帳"/>
      <sheetName val="ﾁﾗｼ"/>
      <sheetName val="ﾏｽﾀｰ登録0717"/>
      <sheetName val="data"/>
      <sheetName val="①業態別予算資料"/>
      <sheetName val="味職人醤油おかき商品マスタ-"/>
      <sheetName val="RC試算表"/>
      <sheetName val="回復済み_Sheet1"/>
      <sheetName val="回復済み_Sheet2"/>
      <sheetName val="RD9501V"/>
      <sheetName val="32.ＹＢ構成"/>
      <sheetName val="第２章 1.食料品消費支出2"/>
      <sheetName val="設定率"/>
      <sheetName val="ダンジ"/>
      <sheetName val="新一の市資材 (2)"/>
      <sheetName val="3"/>
      <sheetName val="管理台帳"/>
      <sheetName val="追加MCR"/>
      <sheetName val="申請FMマスタ"/>
      <sheetName val="２００３０２条件品"/>
      <sheetName val="ＤＤ"/>
      <sheetName val="計画納品"/>
      <sheetName val="事前発注"/>
      <sheetName val="4_hashihara04"/>
      <sheetName val="生人台帳"/>
      <sheetName val="特売計画書"/>
      <sheetName val="ｴﾘｱ対策費（6129） 5.9-6.8"/>
      <sheetName val="荒利計画表210"/>
      <sheetName val="NB(040115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エリア売場"/>
      <sheetName val="北海道"/>
      <sheetName val="東北"/>
      <sheetName val="関東"/>
      <sheetName val="中部"/>
      <sheetName val="近畿"/>
      <sheetName val="中四国"/>
      <sheetName val="九州"/>
      <sheetName val="#REF"/>
      <sheetName val="Sheet1"/>
      <sheetName val="#REF!"/>
      <sheetName val="基本cvs動向"/>
      <sheetName val="原紙"/>
      <sheetName val="条件"/>
      <sheetName val="規格書"/>
      <sheetName val="Sheet2"/>
      <sheetName val="入力規則ﾘｽﾄ"/>
      <sheetName val="立寄貼り付け"/>
      <sheetName val="家_701038_メ（オリジナル） (2)"/>
      <sheetName val="経予管98上"/>
      <sheetName val="記入ﾌｫｰﾑ"/>
      <sheetName val="4月分"/>
      <sheetName val="分類"/>
      <sheetName val="予算･前年"/>
      <sheetName val="ﾌﾙｰﾂ村pet"/>
      <sheetName val="設定"/>
      <sheetName val="宅配伝票リスト"/>
      <sheetName val="5-6月キャンペーン"/>
      <sheetName val="中華三昧の食頻度の増減理由"/>
      <sheetName val="アンケート集計(12.3）"/>
      <sheetName val="DATA1"/>
      <sheetName val="定性"/>
      <sheetName val="T_rank"/>
      <sheetName val="スタッフ部課ｔｂｌ"/>
      <sheetName val="店名tbl"/>
      <sheetName val="8以上社員"/>
      <sheetName val="IN（丸）"/>
      <sheetName val="ﾃﾞｰﾀ"/>
      <sheetName val="線香"/>
      <sheetName val="04年上下実績"/>
      <sheetName val="ｲﾝﾃﾞｯｸｽ"/>
      <sheetName val="商品規格書"/>
      <sheetName val="増量ｾｰﾙ"/>
      <sheetName val="98円ﾒﾆｭｰ"/>
      <sheetName val="NEWMD"/>
      <sheetName val="家_701038_メ（オリジナル）_(2)"/>
      <sheetName val="アンケート集計(12_3）"/>
      <sheetName val="２００１,９月"/>
      <sheetName val="H1４単価Ｍ"/>
      <sheetName val="各本部･室宛"/>
      <sheetName val="ｴﾘｱ別尺数配分"/>
      <sheetName val="Q02_2_商品規格書xls包材"/>
      <sheetName val="行楽ﾌｪｱ"/>
      <sheetName val="日付基準"/>
      <sheetName val="ＨＯＣ上期台帳"/>
      <sheetName val="新ｺｰﾄﾞ"/>
      <sheetName val="全ﾒｰｶｰ"/>
      <sheetName val="棚割"/>
      <sheetName val="①data"/>
      <sheetName val=" 黒豆あられ"/>
      <sheetName val="予算・過去実績"/>
      <sheetName val="拠点出庫明細"/>
      <sheetName val="718店別目標"/>
      <sheetName val="MIS"/>
      <sheetName val="経費(1)-①北大阪・大型"/>
      <sheetName val="経費(1)-②北大阪・標準"/>
      <sheetName val="経費FMT 管理科目"/>
      <sheetName val="住民税 (3)"/>
      <sheetName val="マスター"/>
      <sheetName val="tbl"/>
      <sheetName val="Effort by Menu Item"/>
      <sheetName val="修正後"/>
      <sheetName val="涼味"/>
      <sheetName val="カットリスト"/>
      <sheetName val="Sheet4"/>
      <sheetName val="2M浅漬 (正)"/>
      <sheetName val="ケチャップ有り"/>
      <sheetName val="pk_ejc3"/>
      <sheetName val="SC入替"/>
      <sheetName val="⑤弁当"/>
      <sheetName val="営業所一覧"/>
      <sheetName val="支店・営業所集計（プレ）"/>
      <sheetName val="P1実績①"/>
      <sheetName val="価格体系"/>
      <sheetName val="ｷﾞﾌﾄ・ﾃﾅﾝﾄ除く"/>
      <sheetName val="器具備品"/>
      <sheetName val="提出_森光商店"/>
      <sheetName val="全国"/>
      <sheetName val="お買得品"/>
      <sheetName val="A1"/>
      <sheetName val="アクティブ原紙"/>
      <sheetName val="8週天気予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cvs動向"/>
      <sheetName val="ｾﾌﾞﾝｲﾚﾌﾞ"/>
      <sheetName val="ｃｖｓ店頭状況"/>
      <sheetName val="基本量販店動向"/>
      <sheetName val="量販店店頭状況"/>
      <sheetName val="地区別"/>
      <sheetName val="業態別"/>
      <sheetName val="ＳＰ会議ＰＯＳ"/>
      <sheetName val="基本量販店動向 (2)"/>
      <sheetName val="ＳＰ会議ＰＯＳ (2)"/>
      <sheetName val="Sheet1"/>
      <sheetName val="基本cvs動向 トマト抜き"/>
      <sheetName val="基本量販店動向 (抜き)"/>
      <sheetName val="ＳＰ会議ＰＯＳ (3)"/>
      <sheetName val="首都圏ＣＶＳ"/>
      <sheetName val="全国量販 店"/>
      <sheetName val="①充実野菜"/>
      <sheetName val="原紙"/>
      <sheetName val="⑤弁当"/>
      <sheetName val="予算実績表"/>
      <sheetName val="プレ合計"/>
      <sheetName val="平成１０年度ＳＰ会議ＰＯＳ"/>
      <sheetName val="Sheet3"/>
      <sheetName val=" 黒豆あられ"/>
      <sheetName val="コード設定表（米菓・スナック）"/>
      <sheetName val="ｷﾞﾌﾄ・ﾃﾅﾝﾄ除く"/>
      <sheetName val="10.20-11.12"/>
      <sheetName val="Q02_2_レシピエクセル出力印刷"/>
      <sheetName val="分類"/>
      <sheetName val="3"/>
      <sheetName val="卸店マスター"/>
      <sheetName val="data_sheet"/>
      <sheetName val="原材料ﾏｽﾀｰ"/>
      <sheetName val="DATA2"/>
      <sheetName val="煮物"/>
      <sheetName val="価格帯テーブル"/>
      <sheetName val="０５４合計"/>
      <sheetName val="規格書"/>
      <sheetName val="ﾃﾞｰﾀ"/>
      <sheetName val="基本日給シミュレーション"/>
      <sheetName val="5-6月キャンペーン"/>
      <sheetName val="APPLE"/>
      <sheetName val="商品規格書"/>
      <sheetName val="リスト"/>
      <sheetName val="元帳"/>
      <sheetName val="記入ﾌｫｰﾑ"/>
      <sheetName val="量販店動向1"/>
      <sheetName val="前年実績"/>
      <sheetName val="前回台帳"/>
      <sheetName val="０５２合計"/>
      <sheetName val="SC入替"/>
      <sheetName val="マスタ"/>
      <sheetName val="仕入資材"/>
      <sheetName val="ﾁﾗｼ"/>
      <sheetName val="商品台帳"/>
      <sheetName val="アンケート集計(12.3）"/>
      <sheetName val="予算計画"/>
      <sheetName val="６　実現機能一覧"/>
      <sheetName val="第一営本"/>
      <sheetName val="生販"/>
      <sheetName val="価格体系"/>
      <sheetName val="ﾒﾝﾃ"/>
      <sheetName val="ﾌﾙｰﾂ村pet"/>
      <sheetName val="外食Z県別"/>
      <sheetName val="489社"/>
      <sheetName val="月別金額"/>
      <sheetName val="人口ピラミッド"/>
      <sheetName val="①"/>
      <sheetName val="計画書CH"/>
      <sheetName val="粒よりあられ "/>
      <sheetName val="生産量推移"/>
      <sheetName val="ｄａｔａ"/>
      <sheetName val="Ｃ実績①"/>
      <sheetName val="SWEDEN"/>
      <sheetName val="ケチャップ有り"/>
      <sheetName val="9811"/>
      <sheetName val="ﾏｽﾀｰ"/>
      <sheetName val="祝日シート"/>
      <sheetName val="ﾌｰｽﾞ売荒"/>
      <sheetName val="商品ﾏｽﾀｰ"/>
      <sheetName val="マクロ用"/>
      <sheetName val="見積商品ﾏｽﾀ-"/>
      <sheetName val="ｷｬﾗﾊﾞﾝ企画"/>
      <sheetName val="第２章 1.食料品消費支出2"/>
      <sheetName val="０５３合計"/>
      <sheetName val="メニュー"/>
      <sheetName val="発注状況NO.1"/>
      <sheetName val="グラフ資料"/>
      <sheetName val="Ｈ１６．６月分 Ｂ(ＰＥＴ)"/>
      <sheetName val="台帳"/>
      <sheetName val="橋目"/>
      <sheetName val="原田"/>
      <sheetName val="黒岩"/>
      <sheetName val="佐伯"/>
      <sheetName val="住吉"/>
      <sheetName val="小牧"/>
      <sheetName val="上田"/>
      <sheetName val="上田喜"/>
      <sheetName val="西村"/>
      <sheetName val="中倉"/>
      <sheetName val="長谷川"/>
      <sheetName val="田辺"/>
      <sheetName val="日高"/>
      <sheetName val="八野"/>
      <sheetName val="福井"/>
      <sheetName val="木岡"/>
      <sheetName val="営業員ﾗﾝｷﾝｸﾞ"/>
      <sheetName val="継続要望品"/>
      <sheetName val="菓子"/>
      <sheetName val="雑貨"/>
      <sheetName val="食品"/>
      <sheetName val="米"/>
      <sheetName val="ﾛｹ先別効率表"/>
      <sheetName val="卸店別効率表"/>
      <sheetName val="業態別効率表"/>
      <sheetName val="ﾘｽﾄ"/>
      <sheetName val="エンド"/>
      <sheetName val="現地通貨"/>
      <sheetName val="日付基準"/>
      <sheetName val="ＨＯＣ上期台帳"/>
      <sheetName val="新ｺｰﾄﾞ"/>
      <sheetName val="全ﾒｰｶｰ"/>
      <sheetName val="棚割"/>
      <sheetName val="A"/>
      <sheetName val="しわけ"/>
      <sheetName val="レシピ２－２かルビ丼"/>
      <sheetName val="人口移動第４表"/>
      <sheetName val="岸和田"/>
      <sheetName val="高槻"/>
      <sheetName val="神戸"/>
      <sheetName val="西宮"/>
      <sheetName val="原材料一覧表DATA"/>
      <sheetName val="ｵﾝﾗｲﾝ発注分"/>
      <sheetName val="決裁通知"/>
      <sheetName val="#REF"/>
      <sheetName val="入力シート"/>
      <sheetName val="0372176-9B貼付"/>
      <sheetName val="宛名"/>
      <sheetName val="使用不可"/>
      <sheetName val="景品画像"/>
      <sheetName val="提案書"/>
      <sheetName val="画像"/>
      <sheetName val="健康ﾌｪｱ外注(ﾌﾞﾛｯｸ)"/>
      <sheetName val="原価ﾏｽﾀｰ"/>
      <sheetName val="基本量販店動向_(2)"/>
      <sheetName val="ＳＰ会議ＰＯＳ_(2)"/>
      <sheetName val="基本cvs動向_トマト抜き"/>
      <sheetName val="基本量販店動向_(抜き)"/>
      <sheetName val="ＳＰ会議ＰＯＳ_(3)"/>
      <sheetName val="全国量販_店"/>
      <sheetName val="_黒豆あられ"/>
      <sheetName val="10_20-11_12"/>
      <sheetName val="アンケート集計(12_3）"/>
      <sheetName val="粒よりあられ_"/>
      <sheetName val="発注状況NO_1"/>
      <sheetName val="第２章_1_食料品消費支出2"/>
      <sheetName val="２００１,９月"/>
      <sheetName val="入力リスト"/>
      <sheetName val="家_701038_メ（オリジナル） (2)"/>
      <sheetName val="スタート"/>
      <sheetName val="加盟店1"/>
      <sheetName val="業託"/>
      <sheetName val="■ｶﾝﾊﾟﾆｰ別DB&amp;SKUﾗﾝｷﾝｸﾞ"/>
      <sheetName val="GMS"/>
      <sheetName val="SAPBW_DOWNLOAD (2)"/>
      <sheetName val="ｸﾛｱﾒ (2)"/>
      <sheetName val="5月"/>
      <sheetName val="★見本★外注表（お好み焼きマネキン実施店＋もんじゃ）"/>
      <sheetName val="Sheet4"/>
      <sheetName val="見積商品マスター"/>
      <sheetName val="データ"/>
      <sheetName val="SV原紙"/>
      <sheetName val="粗売案表"/>
      <sheetName val="特販(直)"/>
      <sheetName val="特販(納)"/>
      <sheetName val="業績推移"/>
      <sheetName val="定義"/>
      <sheetName val="データ入力"/>
      <sheetName val="RD9501V"/>
      <sheetName val="リベートデータ"/>
      <sheetName val="時系列"/>
      <sheetName val="25DJ40"/>
      <sheetName val="商品区分表 (麺)"/>
      <sheetName val="納期確認書"/>
      <sheetName val="K無その他"/>
      <sheetName val="05年11月玩菓台帳 (こうべ・北生協)　作成中"/>
      <sheetName val="チラシ"/>
      <sheetName val="商品売上順月報0412"/>
      <sheetName val="menu"/>
      <sheetName val="P1実績①"/>
      <sheetName val="（月間ﾊﾟｯｸ）"/>
      <sheetName val="管理マスタ"/>
      <sheetName val="料金一覧"/>
      <sheetName val="店別納品実績入力"/>
      <sheetName val="京浜GNR"/>
      <sheetName val="Sheet2"/>
      <sheetName val="尺数調査表（カップ）"/>
      <sheetName val="尺数調査表"/>
      <sheetName val="味の素フェア"/>
      <sheetName val="選択リスト"/>
      <sheetName val="8以上社員"/>
      <sheetName val="イオンリテール向け"/>
      <sheetName val="データーベース"/>
      <sheetName val="【基本情報・入数】"/>
      <sheetName val="全国"/>
      <sheetName val="07.3.5～4.1"/>
      <sheetName val="拠点計千円"/>
      <sheetName val="data"/>
      <sheetName val="マスター"/>
      <sheetName val="表示用"/>
      <sheetName val="絶対値"/>
      <sheetName val="店パターン"/>
      <sheetName val="論理画面一覧"/>
      <sheetName val="ハブラシ"/>
      <sheetName val="配荷目標"/>
      <sheetName val="qry伊藤園在庫報告Ｅｘｃｅｌ"/>
      <sheetName val="指数入事前発注書"/>
      <sheetName val="回復済み_Sheet1"/>
      <sheetName val="回復済み_Sheet3"/>
      <sheetName val="回復済み_Sheet2"/>
      <sheetName val="販売実績（九州）"/>
      <sheetName val="入力データ"/>
      <sheetName val="営業部順位別"/>
      <sheetName val="038台帳"/>
      <sheetName val="和ﾏｽﾀｰ"/>
      <sheetName val="日程可否の判定"/>
      <sheetName val="2015.03.21店舗一覧"/>
      <sheetName val="（入力欄）店舗行事日程"/>
      <sheetName val="案内文"/>
      <sheetName val="在  庫  調  査  票 ②"/>
      <sheetName val="97.12.1価格表"/>
      <sheetName val="継紙標準"/>
      <sheetName val="11年10月19日"/>
      <sheetName val="データー"/>
      <sheetName val="おかず工房発注ｼｰﾄ"/>
      <sheetName val="ニッスイ３ＰＭ１"/>
      <sheetName val="販促商品0301"/>
      <sheetName val="ﾋﾟﾎﾞｯﾄ1"/>
      <sheetName val="銘柄７（浸透ﾗﾝｸ）"/>
      <sheetName val="箱ﾓｼﾞｭｰﾙ"/>
      <sheetName val="2013年度"/>
      <sheetName val="設定・作業手順"/>
      <sheetName val="6"/>
      <sheetName val="ＹＢ昨比"/>
      <sheetName val="集計"/>
      <sheetName val="宅配伝票リスト"/>
      <sheetName val="②①"/>
      <sheetName val="家計"/>
      <sheetName val="採用商品（品名カード用）"/>
      <sheetName val="拠点出庫明細"/>
      <sheetName val="フライド (1)"/>
      <sheetName val="フライド (2)"/>
      <sheetName val="要冷"/>
      <sheetName val="大阪"/>
      <sheetName val="市場規模"/>
      <sheetName val="定番"/>
      <sheetName val="06年純昨比"/>
      <sheetName val="【新海苔】数決書"/>
      <sheetName val="①糖・油脂類"/>
      <sheetName val="精肉8月"/>
      <sheetName val="基礎DATA"/>
      <sheetName val="CISﾍﾟｰｽﾄ"/>
      <sheetName val="10月度出荷実績"/>
      <sheetName val="カテ・パケ・メカ"/>
      <sheetName val="データ保存"/>
      <sheetName val="設定"/>
      <sheetName val="商品リスト"/>
      <sheetName val="平台商品計画"/>
      <sheetName val="会社ﾏｽﾀｰ"/>
      <sheetName val="ＰＯＰ原本"/>
      <sheetName val="各種設定"/>
      <sheetName val="1部.xls"/>
      <sheetName val="基本量販店動向_(2)1"/>
      <sheetName val="ＳＰ会議ＰＯＳ_(2)1"/>
      <sheetName val="基本cvs動向_トマト抜き1"/>
      <sheetName val="基本量販店動向_(抜き)1"/>
      <sheetName val="ＳＰ会議ＰＯＳ_(3)1"/>
      <sheetName val="全国量販_店1"/>
      <sheetName val="_黒豆あられ1"/>
      <sheetName val="10_20-11_121"/>
      <sheetName val="アンケート集計(12_3）1"/>
      <sheetName val="第２章_1_食料品消費支出21"/>
      <sheetName val="粒よりあられ_1"/>
      <sheetName val="発注状況NO_11"/>
      <sheetName val="Ｈ１６．６月分_Ｂ(ＰＥＴ)"/>
      <sheetName val="1部_xls"/>
      <sheetName val="低利益"/>
      <sheetName val="１０月"/>
      <sheetName val="NB商品"/>
      <sheetName val="配分表"/>
      <sheetName val="extra"/>
      <sheetName val="１月"/>
      <sheetName val="2002年2月-2"/>
      <sheetName val="基本項目一覧_ＩＤ付き_"/>
      <sheetName val="Macro"/>
      <sheetName val="丹羽みまつ"/>
      <sheetName val="秋の園芸Ⅱ"/>
      <sheetName val="JAN"/>
      <sheetName val="008"/>
      <sheetName val="4"/>
      <sheetName val="九州"/>
      <sheetName val="発売品一覧表"/>
      <sheetName val="個数単価推移２００１"/>
      <sheetName val="おでん"/>
      <sheetName val="選択項目"/>
      <sheetName val="販売状況"/>
      <sheetName val="ｲﾃﾞﾐﾂ%"/>
      <sheetName val="4月分"/>
      <sheetName val="業態集約 (2)"/>
      <sheetName val="得意先ｺｰﾄﾞ"/>
      <sheetName val="基本設計"/>
      <sheetName val="対策店リスト"/>
      <sheetName val="見積書 (2)"/>
      <sheetName val="検針入力・計算表"/>
      <sheetName val="各部量"/>
      <sheetName val="２２７"/>
      <sheetName val="確定合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週間"/>
      <sheetName val="月間"/>
      <sheetName val="お買得"/>
      <sheetName val="ﾁﾗｼ"/>
      <sheetName val="商品台帳"/>
      <sheetName val="基本cvs動向"/>
      <sheetName val="分類"/>
      <sheetName val="原紙"/>
      <sheetName val="04年7月販売計画書（フォ ーマット0716）(1)"/>
      <sheetName val="送り込みリスト２"/>
      <sheetName val="ﾃﾞｰﾀ"/>
      <sheetName val="ﾌｰｽﾞ売荒"/>
      <sheetName val="会社ﾏｽﾀｰ"/>
      <sheetName val="商品ﾏｽﾀｰ"/>
      <sheetName val="データ入力"/>
      <sheetName val="限定商品"/>
      <sheetName val="第２章 1.食料品消費支出2"/>
      <sheetName val="集計"/>
      <sheetName val="現地通貨"/>
      <sheetName val="ｾｰﾙｽ記入用"/>
      <sheetName val="上期csv貼付"/>
      <sheetName val="第３四半期csv貼付"/>
      <sheetName val="年間csv貼付"/>
      <sheetName val="十字屋"/>
      <sheetName val="P4生活カレンダー "/>
      <sheetName val="線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9901"/>
      <sheetName val="9902"/>
      <sheetName val="993量販店"/>
      <sheetName val="994"/>
      <sheetName val="Sheet1"/>
      <sheetName val="量販店動向1"/>
      <sheetName val="Sheet2"/>
      <sheetName val="①充実野菜"/>
      <sheetName val="基本cvs動向"/>
      <sheetName val="P1実績①"/>
      <sheetName val="基本量販店動向"/>
      <sheetName val="ｷﾞﾌﾄ・ﾃﾅﾝﾄ除く"/>
      <sheetName val="星取表"/>
      <sheetName val="ﾁﾗｼ"/>
      <sheetName val="商品台帳"/>
      <sheetName val="おでん"/>
      <sheetName val="要望事項"/>
      <sheetName val="データ入力"/>
      <sheetName val="ﾊﾟ^ﾄ名簿"/>
      <sheetName val="マスタ"/>
      <sheetName val="市場規模"/>
      <sheetName val="SWEDEN"/>
      <sheetName val="⑤弁当"/>
      <sheetName val="規格書"/>
      <sheetName val="☆岸和田"/>
      <sheetName val="☆京滋"/>
      <sheetName val="☆京都"/>
      <sheetName val="☆高槻"/>
      <sheetName val="☆神戸"/>
      <sheetName val="☆西宮"/>
      <sheetName val="☆大阪"/>
      <sheetName val="☆彦根"/>
      <sheetName val="☆明石"/>
      <sheetName val="Sheet5"/>
      <sheetName val="セール４"/>
      <sheetName val="98"/>
      <sheetName val="Ｃ実績①"/>
      <sheetName val="ﾊﾞｶ推"/>
      <sheetName val="ﾃﾞｰﾀ"/>
      <sheetName val="Coop"/>
      <sheetName val="和ﾏｽﾀｰ"/>
      <sheetName val="生産量推移"/>
      <sheetName val="取引先等一覧"/>
      <sheetName val="5-6月キャンペーン"/>
      <sheetName val="製造原価"/>
      <sheetName val="人口移動第４表"/>
      <sheetName val="入力印刷用"/>
      <sheetName val="RD9501V"/>
      <sheetName val="設定"/>
      <sheetName val="TONENSP"/>
      <sheetName val="TONENTEN"/>
      <sheetName val="ZENNENSP"/>
      <sheetName val="ZENNENTEN"/>
      <sheetName val="DATECTL"/>
      <sheetName val="ＳＭ"/>
      <sheetName val="増減表"/>
      <sheetName val="CDﾃﾞｰﾀ"/>
      <sheetName val="予算・過去実績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週間"/>
      <sheetName val="月間"/>
      <sheetName val="お買得"/>
      <sheetName val="ﾁﾗｼ"/>
      <sheetName val="商品台帳"/>
      <sheetName val="04年7月販売計画書（フォ ーマット0716）(1)"/>
      <sheetName val="基本cvs動向"/>
      <sheetName val="会社ﾏｽﾀｰ"/>
      <sheetName val="分類"/>
      <sheetName val="商品ﾏｽﾀｰ"/>
      <sheetName val="データ入力"/>
      <sheetName val="限定商品"/>
      <sheetName val="第２章 1.食料品消費支出2"/>
      <sheetName val="現地通貨"/>
      <sheetName val="集計"/>
      <sheetName val="原紙"/>
      <sheetName val="ｾｰﾙｽ記入用"/>
      <sheetName val="D"/>
      <sheetName val="実績"/>
      <sheetName val="ﾌｰｽﾞ売荒"/>
      <sheetName val="Sheet1"/>
      <sheetName val="月度管理用"/>
      <sheetName val="ﾃﾞｰﾀ"/>
      <sheetName val="ＷＥＢ登録"/>
      <sheetName val="ｷﾞﾌﾄ・ﾃﾅﾝﾄ除く"/>
      <sheetName val="ﾏｽﾀ"/>
      <sheetName val="変換"/>
      <sheetName val="ﾘﾍﾞｰﾄﾗﾝｸ2000"/>
      <sheetName val="項目設定"/>
      <sheetName val="ﾊｰﾌﾞ&amp;ﾁｪｯｸﾎﾟｯﾄ"/>
      <sheetName val="媒体管理表"/>
      <sheetName val="宅配伝票リスト"/>
      <sheetName val="京浜GNR"/>
      <sheetName val="5-6月キャンペーン"/>
      <sheetName val="計画書CH"/>
      <sheetName val="価格帯テーブル"/>
      <sheetName val="⑤弁当"/>
      <sheetName val="コルポックス"/>
      <sheetName val="０５４合計"/>
      <sheetName val="マスタ"/>
      <sheetName val="data_sheet"/>
      <sheetName val="規格書"/>
      <sheetName val="小分類抽出"/>
      <sheetName val="大分類抽出"/>
      <sheetName val="味の素フェア"/>
      <sheetName val="原材料ﾏｽﾀｰ"/>
      <sheetName val="受領情報差異"/>
      <sheetName val="従業員ＤＢ"/>
      <sheetName val="月度勤務予定表"/>
      <sheetName val="調味料新製品原紙"/>
      <sheetName val="入力"/>
      <sheetName val="ケチャップ有り"/>
      <sheetName val="設定"/>
      <sheetName val="豚肉仕訳"/>
      <sheetName val="平日POP"/>
      <sheetName val="６　実現機能一覧"/>
      <sheetName val="小倉屋柳本ＤＡＴＡ"/>
      <sheetName val=" 黒豆あられ"/>
      <sheetName val="仕入資材"/>
      <sheetName val="発売申請書新"/>
      <sheetName val="２００１,９月"/>
      <sheetName val="社員一覧"/>
      <sheetName val="十字屋"/>
      <sheetName val="店ベース前年データ取込"/>
      <sheetName val="04年7月販売計画書（フォ_ーマット0716）(1)"/>
      <sheetName val="第２章_1_食料品消費支出2"/>
      <sheetName val="_黒豆あられ"/>
      <sheetName val="19990916"/>
      <sheetName val="外食Z県別"/>
      <sheetName val="０５２合計"/>
      <sheetName val="取得2"/>
      <sheetName val="リスト"/>
      <sheetName val="橋目"/>
      <sheetName val="原田"/>
      <sheetName val="黒岩"/>
      <sheetName val="佐伯"/>
      <sheetName val="住吉"/>
      <sheetName val="小牧"/>
      <sheetName val="上田"/>
      <sheetName val="上田喜"/>
      <sheetName val="西村"/>
      <sheetName val="中倉"/>
      <sheetName val="長谷川"/>
      <sheetName val="田辺"/>
      <sheetName val="日高"/>
      <sheetName val="八野"/>
      <sheetName val="福井"/>
      <sheetName val="木岡"/>
      <sheetName val="卸店マスター"/>
      <sheetName val="在庫週報"/>
      <sheetName val="元帳"/>
      <sheetName val="A"/>
      <sheetName val="前年比計算用"/>
      <sheetName val="見積商品ﾏｽﾀ-"/>
      <sheetName val="組織マスタ"/>
      <sheetName val="25DJ40"/>
      <sheetName val="商品マスター"/>
      <sheetName val="申請書"/>
      <sheetName val="初期値"/>
      <sheetName val="野菜設定"/>
      <sheetName val="ﾌﾙｰﾂ村pet"/>
      <sheetName val="489社"/>
      <sheetName val="データ"/>
      <sheetName val="POS集計シート"/>
      <sheetName val="ｸﾛｱﾒ (2)"/>
      <sheetName val="農・畜・水産・惣菜"/>
      <sheetName val="24時間営業検討店舗"/>
      <sheetName val="POS Info"/>
      <sheetName val="99下111G"/>
      <sheetName val="コード表（削除しないでください）"/>
      <sheetName val="#REF"/>
      <sheetName val="集荷管理"/>
      <sheetName val="（選択肢）"/>
      <sheetName val="魚で健康"/>
      <sheetName val="尺数調査表（カップ）"/>
      <sheetName val="基礎"/>
      <sheetName val="入力データ"/>
      <sheetName val="プレ合計"/>
      <sheetName val="ﾃﾞｰﾀｼｰﾄ"/>
      <sheetName val="各種設定"/>
      <sheetName val="他社状況"/>
      <sheetName val="ﾏｽﾀｰ登録0717"/>
      <sheetName val="◎_OL10他業務用酒販店（ｾｸﾞD除き）"/>
      <sheetName val="選択リスト"/>
      <sheetName val="記入ﾌｫｰﾑ"/>
      <sheetName val="SC入替"/>
      <sheetName val="基本量販店動向"/>
      <sheetName val="2001年店別"/>
      <sheetName val="ﾏｽﾀｰﾃﾞｰﾀー"/>
      <sheetName val="宛名"/>
      <sheetName val="祝日シート"/>
      <sheetName val="マクロ用"/>
      <sheetName val="並べ替え"/>
      <sheetName val="採用ﾊﾟﾀｰﾝ"/>
      <sheetName val="仕様変更進捗（ＡＬＬ）"/>
      <sheetName val="原価一覧 (フィーレ対応) "/>
      <sheetName val="計算過程シート"/>
      <sheetName val="ｸﾞﾗﾌﾃﾞｰﾀ (2)"/>
      <sheetName val="品番順"/>
      <sheetName val="追加MCR"/>
      <sheetName val="DATA"/>
      <sheetName val="INFO"/>
      <sheetName val="取引先"/>
      <sheetName val="Sheet3"/>
      <sheetName val="POS Data"/>
      <sheetName val="DATA2"/>
      <sheetName val="3"/>
      <sheetName val="1部.xls"/>
      <sheetName val="送り込みリスト２"/>
      <sheetName val="ｾﾝﾀｰ別"/>
      <sheetName val="園以外"/>
      <sheetName val="加盟店1"/>
      <sheetName val="店別配荷表"/>
      <sheetName val="スタート"/>
      <sheetName val="指数入事前発注書"/>
      <sheetName val="絶対値"/>
      <sheetName val="マスター表"/>
      <sheetName val="健康ﾌｪｱ外注(ﾌﾞﾛｯｸ)"/>
      <sheetName val="商品区分表 (麺)"/>
      <sheetName val="業績推移"/>
      <sheetName val="06年純昨比"/>
      <sheetName val="温惣菜"/>
      <sheetName val="事業別配賦率表"/>
      <sheetName val="経費予算申請書"/>
      <sheetName val="RD9501V"/>
      <sheetName val="Sheet2"/>
      <sheetName val="商品リスト"/>
      <sheetName val="5"/>
      <sheetName val="Q02_2_レシピエクセル出力印刷"/>
      <sheetName val="04年7月販売計画書（フォ_ーマット0716）(1)1"/>
      <sheetName val="第２章_1_食料品消費支出21"/>
      <sheetName val="_黒豆あられ1"/>
      <sheetName val="POS_Info"/>
      <sheetName val="表示用"/>
      <sheetName val="論理画面一覧"/>
      <sheetName val="W目標"/>
      <sheetName val="まとめ"/>
      <sheetName val="スナック"/>
      <sheetName val="ｼﾞｬﾝﾙ"/>
      <sheetName val="マイカル"/>
      <sheetName val="価格表"/>
      <sheetName val="計上先"/>
      <sheetName val="はじめ"/>
      <sheetName val="前年データ"/>
      <sheetName val="日別"/>
      <sheetName val="店パターン"/>
      <sheetName val="関データ"/>
      <sheetName val="神データ"/>
      <sheetName val="販売予算"/>
      <sheetName val="ﾌﾟﾚｾﾞﾝ資"/>
      <sheetName val="Y154上"/>
      <sheetName val="extra"/>
      <sheetName val="実績ﾃﾞｰﾀ"/>
      <sheetName val="24 (2)"/>
      <sheetName val="アンケート集計(12.3）"/>
      <sheetName val="0372176-9B貼付"/>
      <sheetName val="おでん"/>
      <sheetName val="データ保存"/>
      <sheetName val="平台商品計画"/>
      <sheetName val="取引先一覧"/>
      <sheetName val="台帳"/>
      <sheetName val="【基本情報・入数】"/>
      <sheetName val="時間差ﾃｰﾌﾞﾙ(jaax150t)"/>
      <sheetName val="名称マスター"/>
      <sheetName val="回復済み_Sheet5"/>
      <sheetName val="承認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同"/>
      <sheetName val="白鹿"/>
      <sheetName val="白雪"/>
      <sheetName val="ｻﾝﾄﾘｰ"/>
      <sheetName val="雲海"/>
      <sheetName val="ｱｻﾋ"/>
      <sheetName val="ｻﾝﾄﾘｰ洋酒"/>
      <sheetName val="宝"/>
      <sheetName val="日本盛"/>
      <sheetName val="灘酒造"/>
      <sheetName val="木戸"/>
      <sheetName val="大関"/>
      <sheetName val="富久娘"/>
      <sheetName val="福徳長"/>
      <sheetName val="月桂冠"/>
      <sheetName val="菊水"/>
      <sheetName val="分類"/>
      <sheetName val="価格体系"/>
      <sheetName val="商品台帳"/>
      <sheetName val="ﾁﾗｼ"/>
      <sheetName val="商品ｺｰﾄﾞ一覧"/>
      <sheetName val="原紙"/>
      <sheetName val="ﾏｽﾀ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cvs動向"/>
      <sheetName val="基本cvs動向 トマト抜き"/>
      <sheetName val="ｾﾌﾞﾝｲﾚﾌﾞ"/>
      <sheetName val="ｃｖｓ店頭状況"/>
      <sheetName val="基本量販店動向"/>
      <sheetName val="基本量販店動向 tomato"/>
      <sheetName val="量販店店頭状況"/>
      <sheetName val="地区別"/>
      <sheetName val="業態別"/>
      <sheetName val="ＳＰ会議ＰＯＳ"/>
      <sheetName val="基本量販店動向 (2)"/>
      <sheetName val="ＳＰ会議ＰＯＳ (2)"/>
      <sheetName val="Sheet1"/>
      <sheetName val="①充実野菜"/>
      <sheetName val="ｺｽﾄﾀﾞｳﾝ明細 "/>
      <sheetName val="算出根拠"/>
      <sheetName val="予算計画"/>
      <sheetName val="商品台帳"/>
      <sheetName val="ﾁﾗｼ"/>
      <sheetName val="#REF"/>
      <sheetName val="データ入力"/>
      <sheetName val="P1実績①"/>
      <sheetName val="NB(040115）"/>
      <sheetName val="２ 平成１０年度ＳＰ会議ＰＯＳ"/>
      <sheetName val="【入力用】2個300円"/>
      <sheetName val="【入力用】2個500円"/>
      <sheetName val="IN（丸）"/>
      <sheetName val="分類"/>
      <sheetName val="エンド"/>
      <sheetName val="ﾘｽﾄ"/>
      <sheetName val="ｷﾞﾌﾄ・ﾃﾅﾝﾄ除く"/>
      <sheetName val="6-3"/>
      <sheetName val="投下金額"/>
      <sheetName val="Sheet2 (2)"/>
      <sheetName val="規格書"/>
      <sheetName val="人口移動第４表"/>
      <sheetName val="Q02_2_商品規格書xls包材"/>
      <sheetName val="ｼﾞｬｰｼﾞｬｰ麺"/>
      <sheetName val="Q02_2_レシピエクセル出力配合"/>
      <sheetName val="長ネギみじん切り"/>
      <sheetName val="原材料一覧表（1）"/>
      <sheetName val="基本cvs動向_トマト抜き"/>
      <sheetName val="基本量販店動向_tomato"/>
      <sheetName val="基本量販店動向_(2)"/>
      <sheetName val="ＳＰ会議ＰＯＳ_(2)"/>
      <sheetName val="ｺｽﾄﾀﾞｳﾝ明細_"/>
      <sheetName val="２_平成１０年度ＳＰ会議ＰＯＳ"/>
      <sheetName val="基本cvs動向_トマト抜き1"/>
      <sheetName val="基本量販店動向_tomato1"/>
      <sheetName val="基本量販店動向_(2)1"/>
      <sheetName val="ＳＰ会議ＰＯＳ_(2)1"/>
      <sheetName val="ｺｽﾄﾀﾞｳﾝ明細_1"/>
      <sheetName val="２_平成１０年度ＳＰ会議ＰＯＳ1"/>
      <sheetName val="Sheet2_(2)"/>
      <sheetName val="経費FMT 管理科目"/>
      <sheetName val="5-6月キャンペーン"/>
      <sheetName val="かんてん舎１０月"/>
      <sheetName val="2"/>
      <sheetName val="情報ﾘｽﾄ"/>
      <sheetName val="ﾌﾙｰﾂ村pet"/>
      <sheetName val="RD9501V"/>
      <sheetName val="線香"/>
      <sheetName val="量販店動向1"/>
      <sheetName val="Ｃ実績①"/>
      <sheetName val="⑤弁当"/>
      <sheetName val="サラダ１"/>
      <sheetName val="惣菜１"/>
      <sheetName val="軽食１"/>
      <sheetName val="今年生"/>
      <sheetName val="昨年生"/>
      <sheetName val="分類一覧表"/>
      <sheetName val="①表紙"/>
      <sheetName val="新計"/>
      <sheetName val="玉子と木耳の炒め"/>
      <sheetName val="ｴﾝﾄﾘｰ"/>
      <sheetName val="ＤＡＴＡ"/>
      <sheetName val="商品規格書"/>
      <sheetName val="Sheet2"/>
      <sheetName val="健康ﾌｪｱ外注(ﾌﾞﾛｯｸ)"/>
      <sheetName val="アンケート集計(12.3）"/>
      <sheetName val="◎_OL10他業務用酒販店（ｾｸﾞD除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地区別"/>
      <sheetName val="基本量販店動向 (2)"/>
      <sheetName val="基本量販店動向"/>
      <sheetName val="基本量販店動向 tomato"/>
      <sheetName val="基本量販店動向 (3)"/>
      <sheetName val="Sheet1 (3)"/>
      <sheetName val="①充実野菜"/>
      <sheetName val=""/>
      <sheetName val="量販店動向1"/>
      <sheetName val="S"/>
      <sheetName val="14w日曜の市"/>
      <sheetName val="商品台帳"/>
      <sheetName val="#REF"/>
      <sheetName val="まとめグロサリー"/>
      <sheetName val="指数"/>
      <sheetName val="P４（７月）"/>
      <sheetName val="l37쳸d⨀䂤 _x0000_⋌,9"/>
      <sheetName val="l37쳸d⨀䂤 "/>
      <sheetName val="_7254_x0000__x0000_15"/>
      <sheetName val="_7254_515"/>
      <sheetName val="予算計画"/>
      <sheetName val="2月"/>
      <sheetName val="_7254"/>
      <sheetName val="台帳"/>
      <sheetName val="l37쳸d⨀䂤 ?⋌,9"/>
      <sheetName val="_7254??15"/>
      <sheetName val="Book1"/>
      <sheetName val="予算・過去実績"/>
      <sheetName val="1_1006divson210"/>
      <sheetName val="2_1006divson220"/>
      <sheetName val="3_1006divson230"/>
      <sheetName val="4_1006divson240"/>
      <sheetName val="5_1006divson250"/>
      <sheetName val="6_1006divson270"/>
      <sheetName val="7_1006divson280"/>
      <sheetName val="8_1006divson999"/>
      <sheetName val="l37쳸d⨀䂤 _⋌,9"/>
      <sheetName val="_7254__15"/>
      <sheetName val="Sheet5"/>
      <sheetName val="Sheet9"/>
      <sheetName val="基本cvs動向"/>
      <sheetName val="④回答結果"/>
      <sheetName val="表紙"/>
      <sheetName val="l37쳸d⨀䂤  ⋌,9"/>
      <sheetName val="_7254  15"/>
      <sheetName val="豆畑倉敷"/>
      <sheetName val="上期実績"/>
      <sheetName val="POP案内"/>
      <sheetName val="5-6月キャンペーン"/>
      <sheetName val="人口移動第４表"/>
      <sheetName val="#REF!"/>
      <sheetName val="ﾌﾙｰﾂ村pet"/>
      <sheetName val="⑤弁当"/>
      <sheetName val="行楽ﾌｪｱ"/>
      <sheetName val="489社"/>
      <sheetName val="Sheet2"/>
      <sheetName val="oue\My Documents_x0000_ALLUSERSPROFIL"/>
      <sheetName val="カレドミルク"/>
      <sheetName val="原紙"/>
      <sheetName val="ﾒｲﾃﾝ"/>
      <sheetName val="銘店"/>
      <sheetName val="原紙 (3)"/>
      <sheetName val="原紙 (4)"/>
      <sheetName val="Sheet3"/>
      <sheetName val="45週"/>
      <sheetName val="8月"/>
      <sheetName val="８月 （２）"/>
      <sheetName val="プチぐるみ"/>
      <sheetName val="８月（３）"/>
      <sheetName val="８月（４）"/>
      <sheetName val="298均一"/>
      <sheetName val="９９円均一"/>
      <sheetName val="ＣＢキット"/>
      <sheetName val="ダースキット"/>
      <sheetName val="001"/>
      <sheetName val="東北"/>
      <sheetName val="東北 (２)"/>
      <sheetName val="長野"/>
      <sheetName val="7月度"/>
      <sheetName val="ワイン 表 (2)"/>
      <sheetName val="ﾌﾙｰﾂﾜｲﾝ"/>
      <sheetName val="ﾌﾙｰﾂﾜｲﾝ (2)"/>
      <sheetName val="商品ﾏｽﾀｰ"/>
      <sheetName val="商談報告書"/>
      <sheetName val="ﾒ-ｶ-別対比"/>
      <sheetName val="アニマーレ"/>
      <sheetName val="イカワ"/>
      <sheetName val="フェレロ"/>
      <sheetName val="輸入"/>
      <sheetName val="輸入 (2)"/>
      <sheetName val="ホテルオ－クラ"/>
      <sheetName val="陳指38"/>
      <sheetName val="延岡040オープン"/>
      <sheetName val="０４２基本"/>
      <sheetName val="１2月度ﾏﾈｷﾝ計画"/>
      <sheetName val="コンタクト (2)"/>
      <sheetName val="シルバーおむつ (2)"/>
      <sheetName val="５月VP  (3)"/>
      <sheetName val="花粉吊り下げ２ (3)"/>
      <sheetName val="ｺﾝﾀｸﾄ3月度 (2)"/>
      <sheetName val="表紙 (2)"/>
      <sheetName val="特保ケース売り (2)"/>
      <sheetName val="カルピス健康フェア (2)"/>
      <sheetName val="バディエット企画書 (2)"/>
      <sheetName val="スリムリング (2)"/>
      <sheetName val="ダイエット (2)"/>
      <sheetName val="B-UPドロップ発注表  (2)"/>
      <sheetName val="TVマスク台紙 (2)"/>
      <sheetName val="救急衛生 (2)"/>
      <sheetName val="コンタクトケア (2)"/>
      <sheetName val="ホテルオ−クラ"/>
      <sheetName val="按分係数修正"/>
      <sheetName val="収支表"/>
      <sheetName val="Sheet4"/>
      <sheetName val="全件ﾘｽﾄ"/>
      <sheetName val="カット"/>
      <sheetName val="新規リスト"/>
      <sheetName val="マット全件リスト"/>
      <sheetName val="ﾊﾟｰﾙ"/>
      <sheetName val="ニトムズ"/>
      <sheetName val="岩崎工業"/>
      <sheetName val="おたふく"/>
      <sheetName val="カゴメ"/>
      <sheetName val="リス"/>
      <sheetName val="関屋化学"/>
      <sheetName val="理研"/>
      <sheetName val="ｽｹｰﾀｰ"/>
      <sheetName val="清掃体系図"/>
      <sheetName val="02.02月POP"/>
      <sheetName val="サニタリー"/>
      <sheetName val="２本 (3)"/>
      <sheetName val="返品承認"/>
      <sheetName val="ラップ２－２"/>
      <sheetName val="ラップ２－１"/>
      <sheetName val="収納３－１ "/>
      <sheetName val="収納３－３"/>
      <sheetName val="収納３－２"/>
      <sheetName val="たわし3本"/>
      <sheetName val="新規"/>
      <sheetName val="都市ﾗｯﾌﾟ２本"/>
      <sheetName val="マスター登録用紙"/>
      <sheetName val="流し廻"/>
      <sheetName val="２００３年実績"/>
      <sheetName val="12月本部導入台帳"/>
      <sheetName val="商品登録票原紙 ﾌﾟﾘﾝﾄ"/>
      <sheetName val="03.10.11月"/>
      <sheetName val="依頼書"/>
      <sheetName val="山梨 (2)"/>
      <sheetName val="山梨"/>
      <sheetName val="月度数値"/>
      <sheetName val="週取組"/>
      <sheetName val="SM"/>
      <sheetName val="品質管理基準"/>
      <sheetName val="組織図"/>
      <sheetName val="管理基準"/>
      <sheetName val="ラップ２−２"/>
      <sheetName val="ラップ２−１"/>
      <sheetName val="収納３−１ "/>
      <sheetName val="収納３−３"/>
      <sheetName val="収納３−２"/>
      <sheetName val="05障子紙・清掃全件 (5)"/>
      <sheetName val="製菓"/>
      <sheetName val="新生活Ｋ"/>
      <sheetName val="5大塚"/>
      <sheetName val="年末年始."/>
      <sheetName val="PP大分"/>
      <sheetName val="PP大分 (2)"/>
      <sheetName val="PP大分 (3)"/>
      <sheetName val="イワタニ (15)"/>
      <sheetName val="リスト (2)"/>
      <sheetName val="リスト (3)"/>
      <sheetName val="リスト (4)"/>
      <sheetName val="まな板"/>
      <sheetName val="全件確定 (2)"/>
      <sheetName val="５月２日 "/>
      <sheetName val="５月２日  "/>
      <sheetName val="清掃"/>
      <sheetName val="2 (2)"/>
      <sheetName val="EXCEL_DATA_951042_221745"/>
      <sheetName val="マスター"/>
      <sheetName val="マスター作成"/>
      <sheetName val="追加カット"/>
      <sheetName val="画像"/>
      <sheetName val="&amp;B)..._x0000_ﾌｧｲﾙの種類(&amp;T)_x0000_自動的に更新する(&amp;C)"/>
      <sheetName val="６月販売目標修正"/>
      <sheetName val="新色ライブリッシュ予約状況５月２５日現在"/>
      <sheetName val="チラシ原稿01,05の②"/>
      <sheetName val="チラシ原稿01,05の①"/>
      <sheetName val="２月度活動実績"/>
      <sheetName val="１月度活動実績"/>
      <sheetName val="１２月度活動実績"/>
      <sheetName val="１１月度活動実績"/>
      <sheetName val="１０月度活動実績"/>
      <sheetName val="２００２年度下半期活動実績"/>
      <sheetName val="UV実績"/>
      <sheetName val="作成用値"/>
      <sheetName val="新規登録原紙 (5)"/>
      <sheetName val="社員"/>
      <sheetName val="部門順位"/>
      <sheetName val="９月"/>
      <sheetName val="0409重点 (2)"/>
      <sheetName val="売上"/>
      <sheetName val="売上伸率"/>
      <sheetName val="1次PL"/>
      <sheetName val="利益率"/>
      <sheetName val="3次PL"/>
      <sheetName val="昨年差"/>
      <sheetName val="荒利率"/>
      <sheetName val="1値下率"/>
      <sheetName val="後藤会議用"/>
      <sheetName val="目薬"/>
      <sheetName val="ごとう (2)"/>
      <sheetName val="ドライアイ"/>
      <sheetName val="サンテ"/>
      <sheetName val="アスピリン"/>
      <sheetName val="ｋｌｋ元 (2)"/>
      <sheetName val="&amp;B)..."/>
      <sheetName val="今後の対応①"/>
      <sheetName val="今後の対応②"/>
      <sheetName val="東北② (2)"/>
      <sheetName val="Sheet1 (2)"/>
      <sheetName val="箱ﾓｼﾞｭｰﾙ"/>
      <sheetName val="_x0010_ʝ② (2)"/>
      <sheetName val="She}_x0013__x0000_kÞÌ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２６０単品"/>
      <sheetName val="２７０単品"/>
      <sheetName val="A"/>
      <sheetName val="B"/>
      <sheetName val="汎用分析レポート"/>
      <sheetName val="③"/>
      <sheetName val="04,08"/>
      <sheetName val="31-33"/>
      <sheetName val="カテゴリ別店舗べスト"/>
      <sheetName val="単品作業表紙 (271)"/>
      <sheetName val="28-29"/>
      <sheetName val="28-29 (2)"/>
      <sheetName val="230"/>
      <sheetName val="241"/>
      <sheetName val="242"/>
      <sheetName val="243"/>
      <sheetName val="3 (3)"/>
      <sheetName val="月間行為計画書数値"/>
      <sheetName val="7月BSG375"/>
      <sheetName val="7月BSG375(2)"/>
      <sheetName val="7月BSG375(3)"/>
      <sheetName val="7月BSG375(4)"/>
      <sheetName val="7月BSG375(5)"/>
      <sheetName val="ｱｽﾍﾞﾙ"/>
      <sheetName val="ｱｽﾍﾞﾙ(2)"/>
      <sheetName val="ﾎｰｸｽｾｰﾙ商品ﾘｽﾄ (4)"/>
      <sheetName val="ｻﾘﾌﾞﾌﾗｲﾊﾟﾝｶﾊﾞｰ16～20変更"/>
      <sheetName val="3怑"/>
      <sheetName val="戦略展開"/>
      <sheetName val="半期販売計画"/>
      <sheetName val="&amp;B)...?ﾌｧｲﾙの種類(&amp;T)?自動的に更新する(&amp;C)"/>
      <sheetName val="デリカ荒利対策"/>
      <sheetName val="美ら海 (2)"/>
      <sheetName val="⑤原材料調査書 (2)"/>
      <sheetName val="⑥原材料リスト (3)"/>
      <sheetName val="ｻﾘﾌﾞﾌﾗｲﾊﾟﾝｶﾊﾞｰ16〜20変更"/>
      <sheetName val="3_"/>
      <sheetName val="&amp;B)..._ﾌｧｲﾙの種類(&amp;T)_自動的に更新する(&amp;C)"/>
      <sheetName val="She}_x0013_"/>
      <sheetName val="ギフト受注データ"/>
      <sheetName val="農産乾物"/>
      <sheetName val="かつおぶし"/>
      <sheetName val="のり"/>
      <sheetName val="海産乾物"/>
      <sheetName val="店舗別配布表"/>
      <sheetName val="購入平均売価"/>
      <sheetName val="06"/>
      <sheetName val="05"/>
      <sheetName val="04"/>
      <sheetName val="橋本"/>
      <sheetName val="板本"/>
      <sheetName val="谷口"/>
      <sheetName val="藤川"/>
      <sheetName val="山崎"/>
      <sheetName val="奥本"/>
      <sheetName val="正地"/>
      <sheetName val="福田"/>
      <sheetName val="石井"/>
      <sheetName val="山縣"/>
      <sheetName val="She}_x0013_?kÞÌ"/>
      <sheetName val="08年６月"/>
      <sheetName val="１２月"/>
      <sheetName val="ユーカリ新聞"/>
      <sheetName val="３月売場計画"/>
      <sheetName val="11月コメント"/>
      <sheetName val="5月売場計画"/>
      <sheetName val="She}_x0013__kÞÌ"/>
      <sheetName val="見積り2 (3)"/>
      <sheetName val="変わります"/>
      <sheetName val="B_THKP(XDM)"/>
      <sheetName val="Sheet6"/>
      <sheetName val="Sheet7"/>
      <sheetName val="Sheet8"/>
      <sheetName val="TKKTNTRAM"/>
      <sheetName val="THKLNTR"/>
      <sheetName val="XL4Poppy"/>
      <sheetName val="XL4Test5"/>
      <sheetName val="TSTT"/>
      <sheetName val="BKL"/>
      <sheetName val="TKT"/>
      <sheetName val="00000000"/>
      <sheetName val="10000000"/>
      <sheetName val="20000000"/>
      <sheetName val="XL4Test5 (2)"/>
      <sheetName val="XL4Test5 (3)"/>
      <sheetName val="XL4Test5 (4)"/>
      <sheetName val="XL4Test5 (5)"/>
      <sheetName val="VatLieu"/>
      <sheetName val="THVL"/>
      <sheetName val="nh_cb"/>
      <sheetName val="DG"/>
      <sheetName val="構成比"/>
      <sheetName val="売上推移"/>
      <sheetName val="売上推移グラフ"/>
      <sheetName val="予実"/>
      <sheetName val="買場別"/>
      <sheetName val="開発実績"/>
      <sheetName val="売店調査リスト（既存）"/>
      <sheetName val="全支店 計"/>
      <sheetName val="ｹｰｽ実績"/>
      <sheetName val="7月"/>
      <sheetName val="労保料"/>
      <sheetName val="介護保険 松本工場"/>
      <sheetName val="標準報酬"/>
      <sheetName val="１月"/>
      <sheetName val="２月"/>
      <sheetName val="３月"/>
      <sheetName val="４月"/>
      <sheetName val="５月"/>
      <sheetName val="６月"/>
      <sheetName val="７月"/>
      <sheetName val="東北② (2_x0002_"/>
      <sheetName val="_x0000__x0012_"/>
      <sheetName val="_x0000__x0000__x0000__x0012__x0013__x0000_&gt;_x0013__x0000__x0000__x0000__x0000__x0000__x0000__x0000__x0000__x0000_"/>
      <sheetName val="新生఻_x0000_"/>
      <sheetName val="05障子紙・清掃全件 (ȵ_x0000_"/>
      <sheetName val="_x0012_Ž"/>
      <sheetName val="_x0012__x0013__x0000_&gt;’_x0013__x0000_"/>
      <sheetName val="_x0012__x0013_"/>
      <sheetName val="カネボウ"/>
      <sheetName val="コーセー"/>
      <sheetName val="244"/>
      <sheetName val="暖房・冬物関連 (2)"/>
      <sheetName val="一覧"/>
      <sheetName val="直営マックスバリュVD傾向"/>
      <sheetName val="Sheet7 (2)"/>
      <sheetName val="Sheet10"/>
      <sheetName val="Sheet11"/>
      <sheetName val="Sheet12"/>
      <sheetName val="Sheet1_x0000__x0000_¤_x0014__x0000__x0000__x0000__x0000__x0000__x0000__x0001_ļ䷨փ_x0000__x0004__x0000__x0000__x0000__x0000__x0000__x0000_䭸փ_x0000_"/>
      <sheetName val="oue_My Documents"/>
      <sheetName val="Sheet1_x0000_¤_x0014__x0000__x0001_ļ䷨փ_x0000__x0004__x0000_䭸փ_x0000_丈փ_x0000__x0001__x0000__x000e_[Book"/>
      <sheetName val="仕事リストの設定(&amp;I)仕事リストのビュー(&amp;K)連絡先(&amp;A"/>
      <sheetName val="ＭＹ坂井醤油"/>
      <sheetName val="180"/>
      <sheetName val="430"/>
      <sheetName val="oue\My Documents"/>
      <sheetName val="●改廃FVﾁｪｯｸ3（20140329通報～）.xls"/>
      <sheetName val="Sheet1_x0000_¤_x0014__x0000__x0001_ļ䷨փ_x0004__x0000_䭸փ丈փ_x0001__x0000__x000e_[Book1.x"/>
      <sheetName val="AP(ｴﾝｼﾞﾆｱ)②"/>
      <sheetName val="2012果物供物（日別）"/>
      <sheetName val="2012生花（日別）"/>
      <sheetName val="34"/>
      <sheetName val="基本量販店動向_(2)"/>
      <sheetName val="基本量販店動向_tomato"/>
      <sheetName val="基本量販店動向_(3)"/>
      <sheetName val="Sheet1_(3)"/>
      <sheetName val="l37쳸d⨀䂤 _⋌,91"/>
      <sheetName val="_7254__151"/>
      <sheetName val="Sheet1¤ļ䷨փ䭸փ"/>
      <sheetName val="oue\My_DocumentsALLUSERSPROFIL"/>
      <sheetName val="Sheet1¤ļ䷨փ䭸փ丈փ[Book"/>
      <sheetName val="oue_My_Documents"/>
      <sheetName val="原紙_(3)"/>
      <sheetName val="原紙_(4)"/>
      <sheetName val="８月_（２）"/>
      <sheetName val="東北_(２)"/>
      <sheetName val="ワイン_表_(2)"/>
      <sheetName val="ﾌﾙｰﾂﾜｲﾝ_(2)"/>
      <sheetName val="輸入_(2)"/>
      <sheetName val="コンタクト_(2)"/>
      <sheetName val="シルバーおむつ_(2)"/>
      <sheetName val="５月VP__(3)"/>
      <sheetName val="花粉吊り下げ２_(3)"/>
      <sheetName val="ｺﾝﾀｸﾄ3月度_(2)"/>
      <sheetName val="表紙_(2)"/>
      <sheetName val="特保ケース売り_(2)"/>
      <sheetName val="カルピス健康フェア_(2)"/>
      <sheetName val="バディエット企画書_(2)"/>
      <sheetName val="スリムリング_(2)"/>
      <sheetName val="ダイエット_(2)"/>
      <sheetName val="B-UPドロップ発注表__(2)"/>
      <sheetName val="TVマスク台紙_(2)"/>
      <sheetName val="救急衛生_(2)"/>
      <sheetName val="コンタクトケア_(2)"/>
      <sheetName val="02_02月POP"/>
      <sheetName val="２本_(3)"/>
      <sheetName val="収納３－１_"/>
      <sheetName val="商品登録票原紙_ﾌﾟﾘﾝﾄ"/>
      <sheetName val="03_10_11月"/>
      <sheetName val="山梨_(2)"/>
      <sheetName val="収納３−１_"/>
      <sheetName val="05障子紙・清掃全件_(5)"/>
      <sheetName val="年末年始_"/>
      <sheetName val="PP大分_(2)"/>
      <sheetName val="PP大分_(3)"/>
      <sheetName val="イワタニ_(15)"/>
      <sheetName val="リスト_(2)"/>
      <sheetName val="リスト_(3)"/>
      <sheetName val="リスト_(4)"/>
      <sheetName val="全件確定_(2)"/>
      <sheetName val="５月２日_"/>
      <sheetName val="５月２日__"/>
      <sheetName val="2_(2)"/>
      <sheetName val="&amp;B)___ﾌｧｲﾙの種類(&amp;T)自動的に更新する(&amp;C)"/>
      <sheetName val="新規登録原紙_(5)"/>
      <sheetName val="0409重点_(2)"/>
      <sheetName val="ごとう_(2)"/>
      <sheetName val="ｋｌｋ元_(2)"/>
      <sheetName val="&amp;B)___"/>
      <sheetName val="東北②_(2)"/>
      <sheetName val="Sheet1_(2)"/>
      <sheetName val="ʝ②_(2)"/>
      <sheetName val="She}kÞÌ"/>
      <sheetName val="単品作業表紙_(271)"/>
      <sheetName val="28-29_(2)"/>
      <sheetName val="3_(3)"/>
      <sheetName val="ﾎｰｸｽｾｰﾙ商品ﾘｽﾄ_(4)"/>
      <sheetName val="&amp;B)___?ﾌｧｲﾙの種類(&amp;T)?自動的に更新する(&amp;C)"/>
      <sheetName val="美ら海_(2)"/>
      <sheetName val="⑤原材料調査書_(2)"/>
      <sheetName val="⑥原材料リスト_(3)"/>
      <sheetName val="&amp;B)____ﾌｧｲﾙの種類(&amp;T)_自動的に更新する(&amp;C)"/>
      <sheetName val="She}"/>
      <sheetName val="She}?kÞÌ"/>
      <sheetName val="She}_kÞÌ"/>
      <sheetName val="見積り2_(3)"/>
      <sheetName val="XL4Test5_(2)"/>
      <sheetName val="XL4Test5_(3)"/>
      <sheetName val="XL4Test5_(4)"/>
      <sheetName val="XL4Test5_(5)"/>
      <sheetName val="全支店_計"/>
      <sheetName val="介護保険_松本工場"/>
      <sheetName val="東北②_(2"/>
      <sheetName val=""/>
      <sheetName val="&gt;"/>
      <sheetName val="05障子紙・清掃全件_(ȵ"/>
      <sheetName val="Ž"/>
      <sheetName val="&gt;’"/>
      <sheetName val=""/>
      <sheetName val="暖房・冬物関連_(2)"/>
      <sheetName val="Sheet7_(2)"/>
      <sheetName val="oue\My_Documents"/>
      <sheetName val="Sheet1¤ļ䷨փ䭸փ丈փ[Book1_x"/>
      <sheetName val="刺身"/>
      <sheetName val="丸魚切り身"/>
      <sheetName val="SF"/>
      <sheetName val="合計"/>
      <sheetName val="DPT"/>
      <sheetName val="０３年"/>
      <sheetName val="０４年上期"/>
      <sheetName val="０２年７月分析シート.xls"/>
      <sheetName val="発注実績照会 (3)"/>
      <sheetName val=" ʝ② (2)"/>
      <sheetName val="She} "/>
      <sheetName val="東北② (2 "/>
      <sheetName val=" Ž"/>
      <sheetName val="  "/>
      <sheetName val="?_x0012_"/>
      <sheetName val="???_x0012__x0013_?&gt;_x0013_?????????"/>
      <sheetName val="新生఻?"/>
      <sheetName val="05障子紙・清掃全件 (ȵ?"/>
      <sheetName val="_x0012__x0013_?&gt;’_x0013_?"/>
      <sheetName val="She} ?kÞÌ"/>
      <sheetName val="? "/>
      <sheetName val="???  ?&gt; ?????????"/>
      <sheetName val="  ?&gt;’ ?"/>
      <sheetName val="fficeGlobal"/>
      <sheetName val="__x0012_"/>
      <sheetName val="____x0012__x0013__&gt;_x0013__________"/>
      <sheetName val="新生఻_"/>
      <sheetName val="05障子紙・清掃全件 (ȵ_"/>
      <sheetName val="_x0012__x0013__&gt;’_x0013__"/>
      <sheetName val="１品"/>
      <sheetName val="１品 (2)"/>
      <sheetName val="商品台帳（ＭＤコーナー）"/>
      <sheetName val="店名"/>
      <sheetName val="oue_My_DocumentsALLUSERSPROFIL"/>
      <sheetName val="Sheet1¤ļ䷨փ䭸փ丈փ_Book"/>
      <sheetName val="She} _kÞÌ"/>
      <sheetName val="_ 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 refreshError="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 refreshError="1"/>
      <sheetData sheetId="505" refreshError="1"/>
      <sheetData sheetId="506" refreshError="1"/>
      <sheetData sheetId="50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間マーケ計画"/>
      <sheetName val="年間ＳＰ計画"/>
      <sheetName val="３ヶ月計画"/>
      <sheetName val="予算計画"/>
      <sheetName val="緑茶ドリンク年間ＳＰ計画 "/>
      <sheetName val="年間ＳＰ計画 (2)"/>
      <sheetName val="野菜年間ＳＰ計画 "/>
      <sheetName val="野菜平成１０年 (3)"/>
      <sheetName val="①充実野菜"/>
      <sheetName val="基本量販店動向"/>
      <sheetName val="Sheet1"/>
      <sheetName val="【9】陳列　男女"/>
      <sheetName val="商品台帳"/>
      <sheetName val="ﾁﾗｼ"/>
      <sheetName val="基本cvs動向"/>
      <sheetName val="#REF"/>
      <sheetName val="データ入力"/>
      <sheetName val="P1実績①"/>
      <sheetName val="10年マーケ計画緑茶・野菜"/>
      <sheetName val="百貨店（97年）"/>
      <sheetName val="卸店（９７年）"/>
      <sheetName val="飲食業（９７年）"/>
      <sheetName val="⑤弁当"/>
      <sheetName val="Prm"/>
      <sheetName val="Ｃ実績①"/>
      <sheetName val="SWEDEN"/>
      <sheetName val="生産量推移"/>
      <sheetName val="IN（丸）"/>
      <sheetName val="販効DIV"/>
      <sheetName val="商品ｺｰﾄﾞ一覧"/>
      <sheetName val="規格書"/>
      <sheetName val="全国＞ＦＣ"/>
      <sheetName val="A"/>
      <sheetName val="実数表示.DAT"/>
      <sheetName val="対策①"/>
      <sheetName val="Ｌ"/>
      <sheetName val="いわし味噌"/>
      <sheetName val="京浜GNR"/>
      <sheetName val="－4－"/>
      <sheetName val="商品ﾏｽﾀｰ"/>
      <sheetName val="陳列ﾃﾞｰﾀ"/>
      <sheetName val="配荷目標"/>
      <sheetName val="INDEX"/>
      <sheetName val="INDEX(ページ設定)"/>
      <sheetName val="製造原価"/>
      <sheetName val="ｷﾞﾌﾄ・ﾃﾅﾝﾄ除く"/>
      <sheetName val="ﾌﾞﾗﾝﾄﾞﾃﾞｲｽｶｳﾝﾄ"/>
      <sheetName val="大阪"/>
      <sheetName val="売上"/>
      <sheetName val="野菜1"/>
      <sheetName val="6-3"/>
      <sheetName val="_040SM事業本部"/>
      <sheetName val="お買得品"/>
      <sheetName val="実数表示"/>
      <sheetName val="ﾌﾙｰﾂ村pet"/>
      <sheetName val="追加MCR"/>
      <sheetName val="Sheet1 (2)"/>
      <sheetName val="FRCSTF65_00_RWWD_Q"/>
      <sheetName val="ダイヤサービスＡＢＣ"/>
      <sheetName val="ＧＭＳ"/>
      <sheetName val="OS"/>
      <sheetName val="３月度"/>
      <sheetName val="4　秋の味覚満載"/>
      <sheetName val="プランニングシート"/>
      <sheetName val="Sheet4"/>
      <sheetName val="Sheet5"/>
      <sheetName val="市場規模"/>
      <sheetName val="経費FMT 管理科目"/>
      <sheetName val="Q02_2_商品規格書xls原料"/>
      <sheetName val="ほうれん草とﾍﾞｰｺﾝ"/>
      <sheetName val="人口移動第４表"/>
      <sheetName val="Sheet1 (3)"/>
      <sheetName val="Definition"/>
      <sheetName val="第一営本"/>
      <sheetName val="信用調査簿"/>
      <sheetName val="量販店動向1"/>
      <sheetName val="経費(1)-①北大阪・大型"/>
      <sheetName val="経費(1)-②北大阪・標準"/>
      <sheetName val="ｼﾞｬｽｺ"/>
      <sheetName val="Ｈ１６．６月分 Ｂ(ＰＥＴ)"/>
      <sheetName val="第２章 1.食料品消費支出2"/>
      <sheetName val="P-TBL"/>
      <sheetName val="店舗分類名"/>
      <sheetName val="閉鎖店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P1実績①"/>
      <sheetName val="P2実績②"/>
      <sheetName val="P3-4実績③"/>
      <sheetName val="P5実績④"/>
      <sheetName val="P6◆ｻﾌﾞｶﾃｺﾞﾘｰ別"/>
      <sheetName val="ｱｲﾃﾑVLOOK"/>
      <sheetName val="H13.9-10"/>
      <sheetName val="H14.9-10"/>
      <sheetName val="フォーマル"/>
      <sheetName val="スーツ"/>
      <sheetName val="コート"/>
      <sheetName val="ファニシング"/>
      <sheetName val="ジャケット"/>
      <sheetName val="スラックス"/>
      <sheetName val="ｷﾞﾌﾄ・ﾃﾅﾝﾄ除く"/>
      <sheetName val="データ入力"/>
      <sheetName val="商品台帳（ＭＤコーナー）"/>
      <sheetName val="計画納品"/>
      <sheetName val="2000年上期以降（Ｄのみ）"/>
      <sheetName val="5-6月キャンペーン"/>
      <sheetName val="店別納品実績入力"/>
      <sheetName val="基本量販店動向"/>
      <sheetName val="七五三"/>
      <sheetName val="RD9501V"/>
      <sheetName val="記入ﾌｫｰﾑ"/>
      <sheetName val="客累計"/>
      <sheetName val="客週"/>
      <sheetName val="客32日調整"/>
      <sheetName val="投資"/>
      <sheetName val="SC試算表"/>
      <sheetName val="宝塚比較"/>
      <sheetName val="総合"/>
      <sheetName val="◆西友様◆お茶ｶﾃｺﾞﾘｰ総括０２秋冬２"/>
      <sheetName val="Data表"/>
      <sheetName val="冷凍野菜"/>
      <sheetName val="提案書"/>
      <sheetName val="経費FMT 管理科目"/>
      <sheetName val="ＧＭＳ"/>
      <sheetName val="OS"/>
      <sheetName val="ﾃｰﾌﾞﾙｳｪｱ①"/>
      <sheetName val="SETUP"/>
      <sheetName val="基本cvs動向"/>
      <sheetName val="商品ﾏｽﾀｰ"/>
      <sheetName val="ﾏｽﾀ"/>
      <sheetName val="H13_9-10"/>
      <sheetName val="H14_9-10"/>
      <sheetName val="_040SM事業本部"/>
      <sheetName val="商品ｺｰﾄﾞ一覧"/>
      <sheetName val="野菜1"/>
      <sheetName val="店テーブル"/>
      <sheetName val="Coop"/>
      <sheetName val="H13_9-101"/>
      <sheetName val="H14_9-101"/>
      <sheetName val="経費FMT_管理科目"/>
      <sheetName val="IN（丸）"/>
      <sheetName val="販効DIV"/>
      <sheetName val="ｵｰﾗﾙ台帳 (2)"/>
      <sheetName val="関東"/>
      <sheetName val="札幌"/>
      <sheetName val="名古屋"/>
      <sheetName val="仙台"/>
      <sheetName val="大阪"/>
      <sheetName val="東京"/>
      <sheetName val="福岡"/>
      <sheetName val="高松"/>
      <sheetName val="横浜"/>
      <sheetName val="広島"/>
      <sheetName val="全国"/>
      <sheetName val="店ｴﾘｱｺｰﾄﾞ表8月"/>
      <sheetName val="ﾌﾙｰﾂ村pet"/>
      <sheetName val="商品台帳"/>
      <sheetName val="ﾁﾗｼ"/>
      <sheetName val="ﾏｽﾀｰ登録0717"/>
      <sheetName val="_REF"/>
      <sheetName val="生人台帳"/>
      <sheetName val="H13_9-102"/>
      <sheetName val="H14_9-102"/>
      <sheetName val="経費FMT_管理科目1"/>
      <sheetName val="#REF"/>
      <sheetName val="0714メモ"/>
      <sheetName val="企画書"/>
      <sheetName val="店コード"/>
      <sheetName val="5-1-2西支援　数値実績"/>
      <sheetName val="入力リスト"/>
      <sheetName val="京浜GNR"/>
      <sheetName val="Sheet1"/>
      <sheetName val="#REF!"/>
      <sheetName val="ケチャップ有り"/>
      <sheetName val="Ｃ実績①"/>
      <sheetName val="店ｺｰﾄﾞ"/>
      <sheetName val="copy1"/>
      <sheetName val="ﾊﾟ^ﾄ名簿"/>
      <sheetName val="GlobalWork"/>
      <sheetName val="中華三昧の食頻度の増減理由"/>
      <sheetName val="予算計画"/>
      <sheetName val="NEW95G2"/>
      <sheetName val="好調不調"/>
      <sheetName val="全合計"/>
      <sheetName val="GSV目標"/>
      <sheetName val="HE(他）"/>
      <sheetName val="HQ"/>
      <sheetName val="経費(1)-①北大阪・大型"/>
      <sheetName val="経費(1)-②北大阪・標準"/>
      <sheetName val="@ABのMV"/>
      <sheetName val="@CDEのケース－MV"/>
      <sheetName val="@CDEのバラのMV"/>
      <sheetName val="@CDEのケースのMV"/>
      <sheetName val="社員リスト"/>
      <sheetName val="カード"/>
      <sheetName val="6-3"/>
      <sheetName val="00"/>
      <sheetName val="Sheet2"/>
      <sheetName val="パラメータ"/>
      <sheetName val="ｼｽﾃﾑ全体概要"/>
      <sheetName val="第２章 1.食料品消費支出2"/>
      <sheetName val="仕入"/>
      <sheetName val="ﾌﾟﾚｾﾞﾝ資"/>
      <sheetName val="MCDSS"/>
      <sheetName val="営業報告"/>
      <sheetName val="貼り付け元"/>
      <sheetName val="Sheet3"/>
      <sheetName val="ﾌｰｽﾞ売荒"/>
      <sheetName val="◎_OL10他業務用酒販店（ｾｸﾞD除き）"/>
      <sheetName val="貼付画面R"/>
      <sheetName val="貼付画面T"/>
      <sheetName val="量販店動向1"/>
      <sheetName val="subbrand_piv"/>
      <sheetName val="組織マスタ"/>
      <sheetName val="千葉"/>
      <sheetName val="食品SM業績推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エンド図"/>
      <sheetName val="３７ｗ寿司五穀"/>
      <sheetName val="37w開発商品ｾｰﾙ"/>
      <sheetName val="37W七五三ごちそう"/>
      <sheetName val="37W (ラーメン)"/>
      <sheetName val="37w中華セール"/>
      <sheetName val="37ｗ中華ｾｰﾙｲﾝﾌﾟﾛ"/>
      <sheetName val="37w・ｶﾚｰｼﾁｭｰｾｰﾙ"/>
      <sheetName val="37Wパスタ（100円)"/>
      <sheetName val="37ｗ花王健康セール"/>
      <sheetName val="37ｗｻﾗﾀﾞ "/>
      <sheetName val="37週瓶佃ﾌｪｱ（新米ｺﾗﾎﾞ）"/>
      <sheetName val="37wﾎﾟｯｶｽｰﾌﾟ"/>
      <sheetName val="３７ｗ大塚"/>
      <sheetName val="37Wセービング増量"/>
      <sheetName val="37wブルボン80周年"/>
      <sheetName val="37W七五三関連"/>
      <sheetName val="37w森永チョコビス"/>
      <sheetName val="37W森永プレゼントｾｰﾙ"/>
      <sheetName val="37Wピーナッツの日チーズの日"/>
      <sheetName val="37W新いかセール"/>
      <sheetName val="37ｗ"/>
      <sheetName val="Sheet1"/>
      <sheetName val="Sheet2"/>
      <sheetName val="Sheet3"/>
      <sheetName val="分類"/>
      <sheetName val="Effort by Menu Item"/>
      <sheetName val="IN（丸）"/>
      <sheetName val="商品台帳"/>
      <sheetName val="ﾁﾗｼ"/>
      <sheetName val="⑤３７W"/>
      <sheetName val="データ入力"/>
      <sheetName val="全国"/>
      <sheetName val="製造原価"/>
      <sheetName val="IN"/>
      <sheetName val="基本量販店動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cvs動向"/>
      <sheetName val="基本cvs動向 トマト抜き"/>
      <sheetName val="Sheet1"/>
      <sheetName val="基本量販店動向"/>
      <sheetName val="基本量販店動向 (抜き)"/>
      <sheetName val="Sheet1 (量販店)"/>
      <sheetName val="ＳＰ会議ＰＯＳ"/>
      <sheetName val="ＳＰ会議ＰＯＳ (2)"/>
      <sheetName val="ＳＰ会議ＰＯＳ (3)"/>
      <sheetName val="ｃｖｓ店頭状況"/>
      <sheetName val="地区別"/>
      <sheetName val="量販店店頭状況"/>
      <sheetName val="全国量販 店"/>
      <sheetName val="首都圏ＣＶＳ"/>
      <sheetName val="①充実野菜"/>
      <sheetName val="七五三"/>
      <sheetName val="データ入力"/>
      <sheetName val="RC分離試算表"/>
      <sheetName val="原紙"/>
      <sheetName val="商品台帳"/>
      <sheetName val="ﾁﾗｼ"/>
      <sheetName val="線香"/>
      <sheetName val="記入ﾌｫｰﾑ"/>
      <sheetName val="Effort by Menu Item"/>
      <sheetName val="tbl"/>
      <sheetName val="Sheet3"/>
      <sheetName val="Sheet6"/>
      <sheetName val="市場対比２"/>
      <sheetName val="卸店マスター"/>
      <sheetName val="工場直送計画"/>
      <sheetName val="【入力用】エントリー"/>
      <sheetName val="【自動】No."/>
      <sheetName val="１月 (2)"/>
      <sheetName val="１０月平成１０年度ＳＰ会議ＰＯＳ"/>
      <sheetName val="尺数調査表（カップ）"/>
      <sheetName val="試算前提"/>
      <sheetName val="申請FMマスタ"/>
      <sheetName val="Ｈ１６．６月分 Ｂ(ＰＥＴ)"/>
      <sheetName val="ﾃﾞｰﾀ"/>
      <sheetName val="規格書"/>
      <sheetName val="JAN"/>
      <sheetName val="#REF"/>
      <sheetName val="計画書CH"/>
      <sheetName val="ｷｬﾗﾊﾞﾝ企画"/>
      <sheetName val="SWEDEN"/>
      <sheetName val="予算計画"/>
      <sheetName val="お買得品"/>
      <sheetName val="◎_OL10他業務用酒販店（ｾｸﾞD除き）"/>
      <sheetName val="ﾏｽﾀｰ惣菜889"/>
      <sheetName val="ﾃﾞｲﾘｰ販売ｸﾞﾗﾌ"/>
      <sheetName val="冷やし中華 "/>
      <sheetName val="人口移動第４表"/>
      <sheetName val="サラダ１"/>
      <sheetName val="惣菜１"/>
      <sheetName val="軽食１"/>
      <sheetName val="ＤＡＴＡ"/>
      <sheetName val="グラッセ用くし切りカット"/>
      <sheetName val="Ｃ実績①"/>
      <sheetName val="什器TBL"/>
      <sheetName val="基本cvs動向_トマト抜き"/>
      <sheetName val="基本量販店動向_(抜き)"/>
      <sheetName val="Sheet1_(量販店)"/>
      <sheetName val="ＳＰ会議ＰＯＳ_(2)"/>
      <sheetName val="ＳＰ会議ＰＯＳ_(3)"/>
      <sheetName val="全国量販_店"/>
      <sheetName val="Effort_by_Menu_Item"/>
      <sheetName val="【自動】No_"/>
      <sheetName val="１月_(2)"/>
      <sheetName val="Ｈ１６．６月分_Ｂ(ＰＥＴ)"/>
      <sheetName val="量販店動向1"/>
      <sheetName val="⑤弁当"/>
      <sheetName val="★拠点（当月)★"/>
      <sheetName val="予算"/>
      <sheetName val="Sheet4"/>
      <sheetName val="ﾗｲｵﾝ"/>
      <sheetName val="店テーブル"/>
      <sheetName val="ﾌﾙｰﾂ村pet"/>
      <sheetName val="試算"/>
      <sheetName val="ﾘｽﾄ"/>
      <sheetName val="エンド"/>
      <sheetName val="1月度"/>
      <sheetName val="ﾒﾆｭｰ明細"/>
      <sheetName val="PF様その2"/>
      <sheetName val="0407予算・実績"/>
      <sheetName val="Sheet2"/>
      <sheetName val="1品選定"/>
      <sheetName val="価格体系"/>
      <sheetName val="分類"/>
      <sheetName val="Prm"/>
      <sheetName val="流通名簿"/>
      <sheetName val="マスタ"/>
      <sheetName val="25DJ40"/>
      <sheetName val="基本cvs動向_トマト抜き1"/>
      <sheetName val="基本量販店動向_(抜き)1"/>
      <sheetName val="Sheet1_(量販店)1"/>
      <sheetName val="ＳＰ会議ＰＯＳ_(2)1"/>
      <sheetName val="ＳＰ会議ＰＯＳ_(3)1"/>
      <sheetName val="全国量販_店1"/>
      <sheetName val="Effort_by_Menu_Item1"/>
      <sheetName val="【自動】No_1"/>
      <sheetName val="１月_(2)1"/>
      <sheetName val="Ｈ１６．６月分_Ｂ(ＰＥＴ)1"/>
      <sheetName val="収入単価"/>
      <sheetName val="支払単価"/>
      <sheetName val="設備（リース）費明細"/>
      <sheetName val="維持管理費明細"/>
      <sheetName val="金利・現状復帰・設計費"/>
      <sheetName val="（資料）マテハン修繕費"/>
      <sheetName val=" 黒豆あられ"/>
      <sheetName val="【8】2･3　男女20"/>
      <sheetName val="ｷﾞﾌﾄ・ﾃﾅﾝﾄ除く"/>
      <sheetName val="野菜1"/>
      <sheetName val="千葉"/>
      <sheetName val="ｴﾘｱ配置"/>
      <sheetName val="発売品一覧表"/>
      <sheetName val="124"/>
      <sheetName val="市場規模"/>
      <sheetName val="内容"/>
      <sheetName val="回復済み_Sheet7"/>
      <sheetName val="回復済み_Sheet9"/>
      <sheetName val="回復済み_Sheet10"/>
      <sheetName val="回復済み_Sheet8"/>
      <sheetName val="#REF!"/>
      <sheetName val="DATABASE"/>
      <sheetName val="生産量推移"/>
      <sheetName val="Template"/>
      <sheetName val="ｸﾞﾗﾌﾃﾞｰﾀ"/>
      <sheetName val="気温"/>
      <sheetName val="価格帯分析"/>
      <sheetName val="_黒豆あられ"/>
      <sheetName val="Q　3酒の肴"/>
      <sheetName val="VD"/>
      <sheetName val="Sheet1 (量販ₗ敍"/>
      <sheetName val="選択項目"/>
      <sheetName val="新重点1"/>
      <sheetName val="メモ"/>
      <sheetName val="A表　右"/>
      <sheetName val="MIS1"/>
      <sheetName val="まとめg"/>
      <sheetName val="まとめh"/>
      <sheetName val="売合"/>
      <sheetName val="489社"/>
      <sheetName val="038台帳"/>
      <sheetName val="A"/>
      <sheetName val="新商品セールリスト"/>
      <sheetName val="現地通貨"/>
      <sheetName val="９月"/>
      <sheetName val="行楽ﾌｪｱ"/>
      <sheetName val="継続要望品"/>
      <sheetName val="各種設定"/>
      <sheetName val="あるあるサフラン"/>
      <sheetName val="010"/>
      <sheetName val="014"/>
      <sheetName val="コウホート出生率実績値"/>
      <sheetName val="センターコード一覧xc"/>
      <sheetName val="スタッフコード一覧xc"/>
      <sheetName val="BPL2品番"/>
      <sheetName val="RD9501V"/>
      <sheetName val="リスト"/>
      <sheetName val="マスター"/>
      <sheetName val="WE800200"/>
      <sheetName val="ﾃﾞ-ﾀ-"/>
      <sheetName val="Coop"/>
      <sheetName val="DB"/>
      <sheetName val="入力ﾘｽﾄ"/>
      <sheetName val="17予算レート"/>
      <sheetName val="ﾛｰ"/>
      <sheetName val="プレゼン②"/>
      <sheetName val="店舗一覧"/>
      <sheetName val="GMSサイズ別単価"/>
      <sheetName val="SMサイズ別単価 (2)"/>
      <sheetName val="SEIｶﾗｰ"/>
      <sheetName val="商品ｺｰﾄﾞ一覧"/>
      <sheetName val="ＳＭ"/>
      <sheetName val="低利益"/>
      <sheetName val="冷やし中華_"/>
      <sheetName val="コード表・選択ＤＡＴＡ"/>
      <sheetName val="ITF・価格体系あり（問屋）"/>
      <sheetName val="選択リスト"/>
      <sheetName val="回答"/>
      <sheetName val="5-6月キャンペーン"/>
      <sheetName val="前年クラス貼り付け"/>
      <sheetName val="組み立て (業務用)"/>
      <sheetName val="Table(商品)"/>
      <sheetName val="リスト１"/>
      <sheetName val="IN（丸）"/>
      <sheetName val="CLASS"/>
      <sheetName val="⑩11の日"/>
      <sheetName val="TENMEI"/>
      <sheetName val="１５０坪以上平台"/>
      <sheetName val="POS作業"/>
      <sheetName val="NB(040115）"/>
      <sheetName val="アイリッシュ"/>
      <sheetName val="計画納品"/>
      <sheetName val="事前発注"/>
      <sheetName val="06春新商品"/>
      <sheetName val="入れ歯洗浄剤"/>
      <sheetName val="（担当者）"/>
      <sheetName val="店頭展開数 (H28年度末)"/>
      <sheetName val="店頭展開数 (H28年度期首)"/>
      <sheetName val="店頭展開数 (H29年度移行分)"/>
      <sheetName val="課別"/>
      <sheetName val="29年度店舗"/>
      <sheetName val="拠点"/>
      <sheetName val="部別→"/>
      <sheetName val="全国"/>
      <sheetName val="Ｑ＆Ａ"/>
      <sheetName val="対応内容"/>
      <sheetName val="対象店舗"/>
      <sheetName val="マスタ内容"/>
      <sheetName val="カード一覧"/>
      <sheetName val="【受領】システム依頼書（開発用）"/>
      <sheetName val="【受領】【別添②】対象店舗"/>
      <sheetName val="【受領】【別添①】対象カード一覧"/>
      <sheetName val="【前回】システム依頼書（開発用）"/>
      <sheetName val="【前回】対象店舗"/>
      <sheetName val="【前回】Ｑ＆Ａ"/>
      <sheetName val="ＳＰ高知"/>
      <sheetName val="岡山・Ｔ柳川"/>
      <sheetName val="京浜GNR"/>
      <sheetName val="0501"/>
      <sheetName val="6-3"/>
      <sheetName val="14.9月分"/>
      <sheetName val="予算･前年"/>
      <sheetName val="17日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/>
      <sheetData sheetId="222"/>
      <sheetData sheetId="223" refreshError="1"/>
      <sheetData sheetId="2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れ方（待ちなし）"/>
      <sheetName val="実施店舗一覧（12月）"/>
      <sheetName val="実施店舗一覧（11月）"/>
      <sheetName val="#REF!"/>
      <sheetName val="ｷﾞﾌﾄ・ﾃﾅﾝﾄ除く"/>
      <sheetName val="基本量販店動向"/>
      <sheetName val="基本cvs動向"/>
      <sheetName val="#REF"/>
      <sheetName val="ﾃﾞ-ﾀ-"/>
      <sheetName val="25DJ40"/>
      <sheetName val="P1実績①"/>
      <sheetName val="データ入力"/>
      <sheetName val="商品台帳"/>
      <sheetName val="ﾁﾗｼ"/>
      <sheetName val="商品ﾏｽﾀｰ"/>
      <sheetName val="5-6月キャンペーン"/>
      <sheetName val="IN（丸）"/>
      <sheetName val="Sheet1"/>
      <sheetName val="Sheet3"/>
      <sheetName val="Sheet6"/>
      <sheetName val="市場対比２"/>
      <sheetName val="計画納品"/>
      <sheetName val="ＳＭ (新)"/>
      <sheetName val="ＤＢ"/>
      <sheetName val="指数計算"/>
      <sheetName val="ＧＭＳ (新)"/>
      <sheetName val="七五三"/>
      <sheetName val="規格書"/>
      <sheetName val="ﾌｰｽﾞ売荒"/>
      <sheetName val="試飲会実施日（下期）"/>
      <sheetName val="家計"/>
      <sheetName val="線香"/>
      <sheetName val="量販店動向1"/>
      <sheetName val="ＳＭ_(新)"/>
      <sheetName val="ＧＭＳ_(新)"/>
      <sheetName val="ﾊﾟ^ﾄ名簿"/>
      <sheetName val="計画書CH"/>
      <sheetName val="システムデータ"/>
      <sheetName val="Effort by Menu Item"/>
      <sheetName val="千葉"/>
      <sheetName val="社員リスト"/>
      <sheetName val="粒よりあられ "/>
      <sheetName val="食品SM業績推移"/>
      <sheetName val="分類"/>
      <sheetName val="店別納品実績入力"/>
      <sheetName val=" 黒豆あられ"/>
      <sheetName val="ｷ指数計算_x0007_✁ⷿ㏿⃿⠀"/>
      <sheetName val="価格帯分析"/>
      <sheetName val="日本酒2Ｌ購買動向調査アンケート結果"/>
      <sheetName val="商品ｺｰﾄﾞ一覧"/>
      <sheetName val="日別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J61"/>
  <sheetViews>
    <sheetView workbookViewId="0">
      <pane xSplit="1" ySplit="4" topLeftCell="B8" activePane="bottomRight" state="frozen"/>
      <selection activeCell="J15" sqref="J15"/>
      <selection pane="topRight" activeCell="J15" sqref="J15"/>
      <selection pane="bottomLeft" activeCell="J15" sqref="J15"/>
      <selection pane="bottomRight" activeCell="J15" sqref="J15"/>
    </sheetView>
  </sheetViews>
  <sheetFormatPr defaultColWidth="9" defaultRowHeight="13.5"/>
  <cols>
    <col min="1" max="1" width="5.375" style="2" customWidth="1"/>
    <col min="2" max="2" width="10.5" style="55" bestFit="1" customWidth="1"/>
    <col min="3" max="3" width="2.625" style="2" customWidth="1"/>
    <col min="4" max="4" width="9.625" style="55" bestFit="1" customWidth="1"/>
    <col min="5" max="5" width="9" style="60"/>
    <col min="6" max="6" width="9" style="61"/>
    <col min="7" max="16384" width="9" style="2"/>
  </cols>
  <sheetData>
    <row r="1" spans="1:10" ht="23.25" customHeight="1">
      <c r="A1" s="59" t="s">
        <v>25</v>
      </c>
      <c r="B1" s="59"/>
      <c r="C1" s="59"/>
      <c r="D1" s="59"/>
    </row>
    <row r="2" spans="1:10" ht="14.25" thickBot="1">
      <c r="A2" s="2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</row>
    <row r="3" spans="1:10" ht="15" customHeight="1">
      <c r="A3" s="178" t="s">
        <v>26</v>
      </c>
      <c r="B3" s="57"/>
      <c r="C3" s="57"/>
      <c r="D3" s="57"/>
    </row>
    <row r="4" spans="1:10" ht="15" customHeight="1" thickBot="1">
      <c r="A4" s="179"/>
      <c r="B4" s="58"/>
      <c r="C4" s="58"/>
      <c r="D4" s="58"/>
    </row>
    <row r="5" spans="1:10" ht="15" customHeight="1" thickTop="1">
      <c r="A5" s="8">
        <v>1</v>
      </c>
      <c r="B5" s="62">
        <v>42429</v>
      </c>
      <c r="C5" s="11" t="s">
        <v>35</v>
      </c>
      <c r="D5" s="62">
        <v>42435</v>
      </c>
      <c r="F5" s="61">
        <v>42429</v>
      </c>
      <c r="G5" s="2" t="s">
        <v>35</v>
      </c>
      <c r="H5" s="2">
        <v>42435</v>
      </c>
    </row>
    <row r="6" spans="1:10" ht="15" customHeight="1">
      <c r="A6" s="18">
        <v>2</v>
      </c>
      <c r="B6" s="62">
        <v>42436</v>
      </c>
      <c r="C6" s="20" t="s">
        <v>35</v>
      </c>
      <c r="D6" s="62">
        <f>D5+7</f>
        <v>42442</v>
      </c>
      <c r="F6" s="61">
        <v>42436</v>
      </c>
      <c r="G6" s="2" t="s">
        <v>35</v>
      </c>
      <c r="H6" s="2">
        <v>42442</v>
      </c>
    </row>
    <row r="7" spans="1:10" ht="15" customHeight="1">
      <c r="A7" s="18">
        <v>3</v>
      </c>
      <c r="B7" s="62">
        <v>42443</v>
      </c>
      <c r="C7" s="20" t="s">
        <v>35</v>
      </c>
      <c r="D7" s="62">
        <f t="shared" ref="D7:D56" si="0">D6+7</f>
        <v>42449</v>
      </c>
      <c r="F7" s="61">
        <v>42443</v>
      </c>
      <c r="G7" s="2" t="s">
        <v>35</v>
      </c>
      <c r="H7" s="2">
        <v>42449</v>
      </c>
    </row>
    <row r="8" spans="1:10" ht="15" customHeight="1">
      <c r="A8" s="18">
        <v>4</v>
      </c>
      <c r="B8" s="62">
        <v>42450</v>
      </c>
      <c r="C8" s="20" t="s">
        <v>35</v>
      </c>
      <c r="D8" s="62">
        <f t="shared" si="0"/>
        <v>42456</v>
      </c>
      <c r="E8" s="63"/>
      <c r="F8" s="61">
        <v>42450</v>
      </c>
      <c r="G8" s="2" t="s">
        <v>35</v>
      </c>
      <c r="H8" s="2">
        <v>42456</v>
      </c>
      <c r="J8" s="56">
        <f>B8*1</f>
        <v>42450</v>
      </c>
    </row>
    <row r="9" spans="1:10" ht="15" customHeight="1">
      <c r="A9" s="18">
        <v>5</v>
      </c>
      <c r="B9" s="62">
        <v>42457</v>
      </c>
      <c r="C9" s="20" t="s">
        <v>35</v>
      </c>
      <c r="D9" s="62">
        <f t="shared" si="0"/>
        <v>42463</v>
      </c>
      <c r="F9" s="61">
        <v>42457</v>
      </c>
      <c r="G9" s="2" t="s">
        <v>35</v>
      </c>
      <c r="H9" s="2">
        <v>42463</v>
      </c>
    </row>
    <row r="10" spans="1:10" ht="15" customHeight="1">
      <c r="A10" s="18">
        <v>6</v>
      </c>
      <c r="B10" s="62">
        <v>42464</v>
      </c>
      <c r="C10" s="20" t="s">
        <v>35</v>
      </c>
      <c r="D10" s="62">
        <f t="shared" si="0"/>
        <v>42470</v>
      </c>
      <c r="F10" s="61">
        <v>42464</v>
      </c>
      <c r="G10" s="2" t="s">
        <v>35</v>
      </c>
      <c r="H10" s="2">
        <v>42470</v>
      </c>
    </row>
    <row r="11" spans="1:10" ht="15" customHeight="1">
      <c r="A11" s="18">
        <v>7</v>
      </c>
      <c r="B11" s="62">
        <v>42471</v>
      </c>
      <c r="C11" s="20" t="s">
        <v>35</v>
      </c>
      <c r="D11" s="62">
        <f t="shared" si="0"/>
        <v>42477</v>
      </c>
      <c r="F11" s="61">
        <v>42471</v>
      </c>
      <c r="G11" s="2" t="s">
        <v>35</v>
      </c>
      <c r="H11" s="2">
        <v>42477</v>
      </c>
    </row>
    <row r="12" spans="1:10" ht="15" customHeight="1">
      <c r="A12" s="18">
        <v>8</v>
      </c>
      <c r="B12" s="62">
        <v>42478</v>
      </c>
      <c r="C12" s="20" t="s">
        <v>35</v>
      </c>
      <c r="D12" s="62">
        <f t="shared" si="0"/>
        <v>42484</v>
      </c>
      <c r="F12" s="61">
        <v>42478</v>
      </c>
      <c r="G12" s="2" t="s">
        <v>35</v>
      </c>
      <c r="H12" s="2">
        <v>42484</v>
      </c>
    </row>
    <row r="13" spans="1:10" ht="15" customHeight="1">
      <c r="A13" s="18">
        <v>9</v>
      </c>
      <c r="B13" s="62">
        <v>42485</v>
      </c>
      <c r="C13" s="20" t="s">
        <v>35</v>
      </c>
      <c r="D13" s="62">
        <f t="shared" si="0"/>
        <v>42491</v>
      </c>
      <c r="F13" s="61">
        <v>42485</v>
      </c>
      <c r="G13" s="2" t="s">
        <v>35</v>
      </c>
      <c r="H13" s="2">
        <v>42491</v>
      </c>
    </row>
    <row r="14" spans="1:10" ht="15" customHeight="1">
      <c r="A14" s="18">
        <v>10</v>
      </c>
      <c r="B14" s="62">
        <v>42492</v>
      </c>
      <c r="C14" s="20" t="s">
        <v>35</v>
      </c>
      <c r="D14" s="62">
        <f t="shared" si="0"/>
        <v>42498</v>
      </c>
      <c r="F14" s="61">
        <v>42492</v>
      </c>
      <c r="G14" s="2" t="s">
        <v>35</v>
      </c>
      <c r="H14" s="2">
        <v>42498</v>
      </c>
    </row>
    <row r="15" spans="1:10" ht="15" customHeight="1">
      <c r="A15" s="18">
        <v>11</v>
      </c>
      <c r="B15" s="62">
        <v>42499</v>
      </c>
      <c r="C15" s="20" t="s">
        <v>35</v>
      </c>
      <c r="D15" s="62">
        <f t="shared" si="0"/>
        <v>42505</v>
      </c>
      <c r="F15" s="61">
        <v>42499</v>
      </c>
      <c r="G15" s="2" t="s">
        <v>35</v>
      </c>
      <c r="H15" s="2">
        <v>42505</v>
      </c>
    </row>
    <row r="16" spans="1:10" ht="15" customHeight="1">
      <c r="A16" s="18">
        <v>12</v>
      </c>
      <c r="B16" s="62">
        <v>42506</v>
      </c>
      <c r="C16" s="20" t="s">
        <v>35</v>
      </c>
      <c r="D16" s="62">
        <f t="shared" si="0"/>
        <v>42512</v>
      </c>
      <c r="F16" s="61">
        <v>42506</v>
      </c>
      <c r="G16" s="2" t="s">
        <v>35</v>
      </c>
      <c r="H16" s="2">
        <v>42512</v>
      </c>
    </row>
    <row r="17" spans="1:8" ht="15" customHeight="1">
      <c r="A17" s="18">
        <v>13</v>
      </c>
      <c r="B17" s="62">
        <v>42513</v>
      </c>
      <c r="C17" s="20" t="s">
        <v>35</v>
      </c>
      <c r="D17" s="62">
        <f t="shared" si="0"/>
        <v>42519</v>
      </c>
      <c r="F17" s="61">
        <v>42513</v>
      </c>
      <c r="G17" s="2" t="s">
        <v>35</v>
      </c>
      <c r="H17" s="2">
        <v>42519</v>
      </c>
    </row>
    <row r="18" spans="1:8" ht="15" customHeight="1">
      <c r="A18" s="18">
        <v>14</v>
      </c>
      <c r="B18" s="62">
        <v>42520</v>
      </c>
      <c r="C18" s="20" t="s">
        <v>35</v>
      </c>
      <c r="D18" s="62">
        <f t="shared" si="0"/>
        <v>42526</v>
      </c>
      <c r="F18" s="61">
        <v>42520</v>
      </c>
      <c r="G18" s="2" t="s">
        <v>35</v>
      </c>
      <c r="H18" s="2">
        <v>42526</v>
      </c>
    </row>
    <row r="19" spans="1:8" ht="15" customHeight="1">
      <c r="A19" s="18">
        <v>15</v>
      </c>
      <c r="B19" s="62">
        <v>42527</v>
      </c>
      <c r="C19" s="20" t="s">
        <v>35</v>
      </c>
      <c r="D19" s="62">
        <f t="shared" si="0"/>
        <v>42533</v>
      </c>
      <c r="F19" s="61">
        <v>42527</v>
      </c>
      <c r="G19" s="2" t="s">
        <v>35</v>
      </c>
      <c r="H19" s="2">
        <v>42533</v>
      </c>
    </row>
    <row r="20" spans="1:8" ht="15" customHeight="1">
      <c r="A20" s="18">
        <v>16</v>
      </c>
      <c r="B20" s="62">
        <v>42534</v>
      </c>
      <c r="C20" s="20" t="s">
        <v>35</v>
      </c>
      <c r="D20" s="62">
        <f t="shared" si="0"/>
        <v>42540</v>
      </c>
      <c r="F20" s="61">
        <v>42534</v>
      </c>
      <c r="G20" s="2" t="s">
        <v>35</v>
      </c>
      <c r="H20" s="2">
        <v>42540</v>
      </c>
    </row>
    <row r="21" spans="1:8" ht="15" customHeight="1">
      <c r="A21" s="18">
        <v>17</v>
      </c>
      <c r="B21" s="62">
        <v>42541</v>
      </c>
      <c r="C21" s="20" t="s">
        <v>35</v>
      </c>
      <c r="D21" s="62">
        <f t="shared" si="0"/>
        <v>42547</v>
      </c>
      <c r="F21" s="61">
        <v>42541</v>
      </c>
      <c r="G21" s="2" t="s">
        <v>35</v>
      </c>
      <c r="H21" s="2">
        <v>42547</v>
      </c>
    </row>
    <row r="22" spans="1:8" ht="15" customHeight="1">
      <c r="A22" s="18">
        <v>18</v>
      </c>
      <c r="B22" s="62">
        <v>42548</v>
      </c>
      <c r="C22" s="20" t="s">
        <v>35</v>
      </c>
      <c r="D22" s="62">
        <f t="shared" si="0"/>
        <v>42554</v>
      </c>
      <c r="F22" s="61">
        <v>42548</v>
      </c>
      <c r="G22" s="2" t="s">
        <v>35</v>
      </c>
      <c r="H22" s="2">
        <v>42554</v>
      </c>
    </row>
    <row r="23" spans="1:8" ht="15" customHeight="1">
      <c r="A23" s="18">
        <v>19</v>
      </c>
      <c r="B23" s="62">
        <v>42555</v>
      </c>
      <c r="C23" s="20" t="s">
        <v>35</v>
      </c>
      <c r="D23" s="62">
        <f t="shared" si="0"/>
        <v>42561</v>
      </c>
      <c r="F23" s="61">
        <v>42555</v>
      </c>
      <c r="G23" s="2" t="s">
        <v>35</v>
      </c>
      <c r="H23" s="2">
        <v>42561</v>
      </c>
    </row>
    <row r="24" spans="1:8" ht="15" customHeight="1">
      <c r="A24" s="18">
        <v>20</v>
      </c>
      <c r="B24" s="62">
        <v>42562</v>
      </c>
      <c r="C24" s="20" t="s">
        <v>35</v>
      </c>
      <c r="D24" s="62">
        <f t="shared" si="0"/>
        <v>42568</v>
      </c>
      <c r="F24" s="61">
        <v>42562</v>
      </c>
      <c r="G24" s="2" t="s">
        <v>35</v>
      </c>
      <c r="H24" s="2">
        <v>42568</v>
      </c>
    </row>
    <row r="25" spans="1:8" ht="15" customHeight="1">
      <c r="A25" s="18">
        <v>21</v>
      </c>
      <c r="B25" s="62">
        <v>42569</v>
      </c>
      <c r="C25" s="20" t="s">
        <v>35</v>
      </c>
      <c r="D25" s="62">
        <f t="shared" si="0"/>
        <v>42575</v>
      </c>
      <c r="F25" s="61">
        <v>42569</v>
      </c>
      <c r="G25" s="2" t="s">
        <v>35</v>
      </c>
      <c r="H25" s="2">
        <v>42575</v>
      </c>
    </row>
    <row r="26" spans="1:8" ht="15" customHeight="1">
      <c r="A26" s="18">
        <v>22</v>
      </c>
      <c r="B26" s="62">
        <v>42576</v>
      </c>
      <c r="C26" s="20" t="s">
        <v>35</v>
      </c>
      <c r="D26" s="62">
        <f t="shared" si="0"/>
        <v>42582</v>
      </c>
      <c r="F26" s="61">
        <v>42576</v>
      </c>
      <c r="G26" s="2" t="s">
        <v>35</v>
      </c>
      <c r="H26" s="2">
        <v>42582</v>
      </c>
    </row>
    <row r="27" spans="1:8" ht="15" customHeight="1">
      <c r="A27" s="18">
        <v>23</v>
      </c>
      <c r="B27" s="62">
        <v>42583</v>
      </c>
      <c r="C27" s="20" t="s">
        <v>35</v>
      </c>
      <c r="D27" s="62">
        <f t="shared" si="0"/>
        <v>42589</v>
      </c>
      <c r="F27" s="61">
        <v>42583</v>
      </c>
      <c r="G27" s="2" t="s">
        <v>35</v>
      </c>
      <c r="H27" s="2">
        <v>42589</v>
      </c>
    </row>
    <row r="28" spans="1:8" ht="15" customHeight="1">
      <c r="A28" s="18">
        <v>24</v>
      </c>
      <c r="B28" s="62">
        <v>42590</v>
      </c>
      <c r="C28" s="20" t="s">
        <v>35</v>
      </c>
      <c r="D28" s="62">
        <f t="shared" si="0"/>
        <v>42596</v>
      </c>
      <c r="F28" s="61">
        <v>42590</v>
      </c>
      <c r="G28" s="2" t="s">
        <v>35</v>
      </c>
      <c r="H28" s="2">
        <v>42596</v>
      </c>
    </row>
    <row r="29" spans="1:8" ht="15" customHeight="1">
      <c r="A29" s="18">
        <v>25</v>
      </c>
      <c r="B29" s="62">
        <v>42597</v>
      </c>
      <c r="C29" s="20" t="s">
        <v>35</v>
      </c>
      <c r="D29" s="62">
        <f t="shared" si="0"/>
        <v>42603</v>
      </c>
      <c r="F29" s="61">
        <v>42597</v>
      </c>
      <c r="G29" s="2" t="s">
        <v>35</v>
      </c>
      <c r="H29" s="2">
        <v>42603</v>
      </c>
    </row>
    <row r="30" spans="1:8" ht="15" customHeight="1">
      <c r="A30" s="18">
        <v>26</v>
      </c>
      <c r="B30" s="62">
        <v>42604</v>
      </c>
      <c r="C30" s="20" t="s">
        <v>35</v>
      </c>
      <c r="D30" s="62">
        <f t="shared" si="0"/>
        <v>42610</v>
      </c>
      <c r="F30" s="61">
        <v>42604</v>
      </c>
      <c r="G30" s="2" t="s">
        <v>35</v>
      </c>
      <c r="H30" s="2">
        <v>42610</v>
      </c>
    </row>
    <row r="31" spans="1:8" ht="15" customHeight="1">
      <c r="A31" s="18">
        <v>27</v>
      </c>
      <c r="B31" s="62">
        <v>42611</v>
      </c>
      <c r="C31" s="20" t="s">
        <v>35</v>
      </c>
      <c r="D31" s="62">
        <f t="shared" si="0"/>
        <v>42617</v>
      </c>
      <c r="F31" s="61">
        <v>42611</v>
      </c>
      <c r="G31" s="2" t="s">
        <v>35</v>
      </c>
      <c r="H31" s="2">
        <v>42617</v>
      </c>
    </row>
    <row r="32" spans="1:8" ht="15" customHeight="1">
      <c r="A32" s="18">
        <v>28</v>
      </c>
      <c r="B32" s="62">
        <v>42618</v>
      </c>
      <c r="C32" s="20" t="s">
        <v>35</v>
      </c>
      <c r="D32" s="62">
        <f t="shared" si="0"/>
        <v>42624</v>
      </c>
      <c r="F32" s="61">
        <v>42618</v>
      </c>
      <c r="G32" s="2" t="s">
        <v>35</v>
      </c>
      <c r="H32" s="2">
        <v>42624</v>
      </c>
    </row>
    <row r="33" spans="1:8" ht="15" customHeight="1">
      <c r="A33" s="18">
        <v>29</v>
      </c>
      <c r="B33" s="62">
        <v>42625</v>
      </c>
      <c r="C33" s="20" t="s">
        <v>35</v>
      </c>
      <c r="D33" s="62">
        <f t="shared" si="0"/>
        <v>42631</v>
      </c>
      <c r="F33" s="61">
        <v>42625</v>
      </c>
      <c r="G33" s="2" t="s">
        <v>35</v>
      </c>
      <c r="H33" s="2">
        <v>42631</v>
      </c>
    </row>
    <row r="34" spans="1:8" ht="15" customHeight="1">
      <c r="A34" s="18">
        <v>30</v>
      </c>
      <c r="B34" s="62">
        <v>42632</v>
      </c>
      <c r="C34" s="20" t="s">
        <v>35</v>
      </c>
      <c r="D34" s="62">
        <f t="shared" si="0"/>
        <v>42638</v>
      </c>
      <c r="F34" s="61">
        <v>42632</v>
      </c>
      <c r="G34" s="2" t="s">
        <v>35</v>
      </c>
      <c r="H34" s="2">
        <v>42638</v>
      </c>
    </row>
    <row r="35" spans="1:8" ht="15" customHeight="1">
      <c r="A35" s="18">
        <v>31</v>
      </c>
      <c r="B35" s="62">
        <v>42639</v>
      </c>
      <c r="C35" s="20" t="s">
        <v>35</v>
      </c>
      <c r="D35" s="62">
        <f t="shared" si="0"/>
        <v>42645</v>
      </c>
      <c r="F35" s="61">
        <v>42639</v>
      </c>
      <c r="G35" s="2" t="s">
        <v>35</v>
      </c>
      <c r="H35" s="2">
        <v>42645</v>
      </c>
    </row>
    <row r="36" spans="1:8" ht="15" customHeight="1">
      <c r="A36" s="18">
        <v>32</v>
      </c>
      <c r="B36" s="62">
        <v>42646</v>
      </c>
      <c r="C36" s="20" t="s">
        <v>35</v>
      </c>
      <c r="D36" s="62">
        <f t="shared" si="0"/>
        <v>42652</v>
      </c>
      <c r="F36" s="61">
        <v>42646</v>
      </c>
      <c r="G36" s="2" t="s">
        <v>35</v>
      </c>
      <c r="H36" s="2">
        <v>42652</v>
      </c>
    </row>
    <row r="37" spans="1:8" ht="15" customHeight="1">
      <c r="A37" s="18">
        <v>33</v>
      </c>
      <c r="B37" s="62">
        <v>42653</v>
      </c>
      <c r="C37" s="20" t="s">
        <v>35</v>
      </c>
      <c r="D37" s="62">
        <f t="shared" si="0"/>
        <v>42659</v>
      </c>
      <c r="F37" s="61">
        <v>42653</v>
      </c>
      <c r="G37" s="2" t="s">
        <v>35</v>
      </c>
      <c r="H37" s="2">
        <v>42659</v>
      </c>
    </row>
    <row r="38" spans="1:8" ht="15" customHeight="1">
      <c r="A38" s="18">
        <v>34</v>
      </c>
      <c r="B38" s="62">
        <v>42660</v>
      </c>
      <c r="C38" s="20" t="s">
        <v>35</v>
      </c>
      <c r="D38" s="62">
        <f t="shared" si="0"/>
        <v>42666</v>
      </c>
      <c r="F38" s="61">
        <v>42660</v>
      </c>
      <c r="G38" s="2" t="s">
        <v>35</v>
      </c>
      <c r="H38" s="2">
        <v>42666</v>
      </c>
    </row>
    <row r="39" spans="1:8" ht="15" customHeight="1">
      <c r="A39" s="18">
        <v>35</v>
      </c>
      <c r="B39" s="62">
        <v>42667</v>
      </c>
      <c r="C39" s="20" t="s">
        <v>35</v>
      </c>
      <c r="D39" s="62">
        <f t="shared" si="0"/>
        <v>42673</v>
      </c>
      <c r="F39" s="61">
        <v>42667</v>
      </c>
      <c r="G39" s="2" t="s">
        <v>35</v>
      </c>
      <c r="H39" s="2">
        <v>42673</v>
      </c>
    </row>
    <row r="40" spans="1:8" ht="15" customHeight="1">
      <c r="A40" s="18">
        <v>36</v>
      </c>
      <c r="B40" s="62">
        <v>42674</v>
      </c>
      <c r="C40" s="20" t="s">
        <v>35</v>
      </c>
      <c r="D40" s="62">
        <f t="shared" si="0"/>
        <v>42680</v>
      </c>
      <c r="F40" s="61">
        <v>42674</v>
      </c>
      <c r="G40" s="2" t="s">
        <v>35</v>
      </c>
      <c r="H40" s="2">
        <v>42680</v>
      </c>
    </row>
    <row r="41" spans="1:8" ht="15" customHeight="1">
      <c r="A41" s="18">
        <v>37</v>
      </c>
      <c r="B41" s="62">
        <v>42681</v>
      </c>
      <c r="C41" s="20" t="s">
        <v>35</v>
      </c>
      <c r="D41" s="62">
        <f t="shared" si="0"/>
        <v>42687</v>
      </c>
      <c r="F41" s="61">
        <v>42681</v>
      </c>
      <c r="G41" s="2" t="s">
        <v>35</v>
      </c>
      <c r="H41" s="2">
        <v>42687</v>
      </c>
    </row>
    <row r="42" spans="1:8" ht="15" customHeight="1">
      <c r="A42" s="18">
        <v>38</v>
      </c>
      <c r="B42" s="62">
        <v>42688</v>
      </c>
      <c r="C42" s="20" t="s">
        <v>35</v>
      </c>
      <c r="D42" s="62">
        <f t="shared" si="0"/>
        <v>42694</v>
      </c>
      <c r="F42" s="61">
        <v>42688</v>
      </c>
      <c r="G42" s="2" t="s">
        <v>35</v>
      </c>
      <c r="H42" s="2">
        <v>42694</v>
      </c>
    </row>
    <row r="43" spans="1:8" ht="15" customHeight="1">
      <c r="A43" s="18">
        <v>39</v>
      </c>
      <c r="B43" s="62">
        <v>42695</v>
      </c>
      <c r="C43" s="20" t="s">
        <v>35</v>
      </c>
      <c r="D43" s="62">
        <f t="shared" si="0"/>
        <v>42701</v>
      </c>
      <c r="F43" s="61">
        <v>42695</v>
      </c>
      <c r="G43" s="2" t="s">
        <v>35</v>
      </c>
      <c r="H43" s="2">
        <v>42701</v>
      </c>
    </row>
    <row r="44" spans="1:8" ht="15" customHeight="1">
      <c r="A44" s="18">
        <v>40</v>
      </c>
      <c r="B44" s="62">
        <v>42702</v>
      </c>
      <c r="C44" s="20" t="s">
        <v>35</v>
      </c>
      <c r="D44" s="62">
        <f t="shared" si="0"/>
        <v>42708</v>
      </c>
      <c r="F44" s="61">
        <v>42702</v>
      </c>
      <c r="G44" s="2" t="s">
        <v>35</v>
      </c>
      <c r="H44" s="2">
        <v>42708</v>
      </c>
    </row>
    <row r="45" spans="1:8" ht="15" customHeight="1">
      <c r="A45" s="18">
        <v>41</v>
      </c>
      <c r="B45" s="62">
        <v>42709</v>
      </c>
      <c r="C45" s="20" t="s">
        <v>35</v>
      </c>
      <c r="D45" s="62">
        <f t="shared" si="0"/>
        <v>42715</v>
      </c>
      <c r="F45" s="61">
        <v>42709</v>
      </c>
      <c r="G45" s="2" t="s">
        <v>35</v>
      </c>
      <c r="H45" s="2">
        <v>42715</v>
      </c>
    </row>
    <row r="46" spans="1:8" ht="15" customHeight="1">
      <c r="A46" s="18">
        <v>42</v>
      </c>
      <c r="B46" s="62">
        <v>42716</v>
      </c>
      <c r="C46" s="20" t="s">
        <v>35</v>
      </c>
      <c r="D46" s="62">
        <f t="shared" si="0"/>
        <v>42722</v>
      </c>
      <c r="F46" s="61">
        <v>42716</v>
      </c>
      <c r="G46" s="2" t="s">
        <v>35</v>
      </c>
      <c r="H46" s="2">
        <v>42722</v>
      </c>
    </row>
    <row r="47" spans="1:8" ht="15" customHeight="1">
      <c r="A47" s="18">
        <v>43</v>
      </c>
      <c r="B47" s="62">
        <v>42723</v>
      </c>
      <c r="C47" s="20" t="s">
        <v>35</v>
      </c>
      <c r="D47" s="62">
        <f t="shared" si="0"/>
        <v>42729</v>
      </c>
      <c r="F47" s="61">
        <v>42723</v>
      </c>
      <c r="G47" s="2" t="s">
        <v>35</v>
      </c>
      <c r="H47" s="2">
        <v>42729</v>
      </c>
    </row>
    <row r="48" spans="1:8" ht="15" customHeight="1">
      <c r="A48" s="18">
        <v>44</v>
      </c>
      <c r="B48" s="62">
        <v>42730</v>
      </c>
      <c r="C48" s="20" t="s">
        <v>35</v>
      </c>
      <c r="D48" s="62">
        <f t="shared" si="0"/>
        <v>42736</v>
      </c>
      <c r="F48" s="61">
        <v>42730</v>
      </c>
      <c r="G48" s="2" t="s">
        <v>35</v>
      </c>
      <c r="H48" s="2">
        <v>42736</v>
      </c>
    </row>
    <row r="49" spans="1:8" ht="15" customHeight="1">
      <c r="A49" s="18">
        <v>45</v>
      </c>
      <c r="B49" s="62">
        <v>42737</v>
      </c>
      <c r="C49" s="20" t="s">
        <v>35</v>
      </c>
      <c r="D49" s="62">
        <f t="shared" si="0"/>
        <v>42743</v>
      </c>
      <c r="F49" s="61">
        <v>42737</v>
      </c>
      <c r="G49" s="2" t="s">
        <v>35</v>
      </c>
      <c r="H49" s="2">
        <v>42743</v>
      </c>
    </row>
    <row r="50" spans="1:8" ht="15" customHeight="1">
      <c r="A50" s="18">
        <v>46</v>
      </c>
      <c r="B50" s="62">
        <v>42744</v>
      </c>
      <c r="C50" s="20" t="s">
        <v>35</v>
      </c>
      <c r="D50" s="62">
        <f t="shared" si="0"/>
        <v>42750</v>
      </c>
      <c r="F50" s="61">
        <v>42744</v>
      </c>
      <c r="G50" s="2" t="s">
        <v>35</v>
      </c>
      <c r="H50" s="2">
        <v>42750</v>
      </c>
    </row>
    <row r="51" spans="1:8" ht="15" customHeight="1">
      <c r="A51" s="18">
        <v>47</v>
      </c>
      <c r="B51" s="62">
        <v>42751</v>
      </c>
      <c r="C51" s="20" t="s">
        <v>35</v>
      </c>
      <c r="D51" s="62">
        <f t="shared" si="0"/>
        <v>42757</v>
      </c>
      <c r="F51" s="61">
        <v>42751</v>
      </c>
      <c r="G51" s="2" t="s">
        <v>35</v>
      </c>
      <c r="H51" s="2">
        <v>42757</v>
      </c>
    </row>
    <row r="52" spans="1:8" ht="15" customHeight="1">
      <c r="A52" s="18">
        <v>48</v>
      </c>
      <c r="B52" s="62">
        <v>42758</v>
      </c>
      <c r="C52" s="20" t="s">
        <v>35</v>
      </c>
      <c r="D52" s="62">
        <f t="shared" si="0"/>
        <v>42764</v>
      </c>
      <c r="F52" s="61">
        <v>42758</v>
      </c>
      <c r="G52" s="2" t="s">
        <v>35</v>
      </c>
      <c r="H52" s="2">
        <v>42764</v>
      </c>
    </row>
    <row r="53" spans="1:8" ht="15" customHeight="1">
      <c r="A53" s="18">
        <v>49</v>
      </c>
      <c r="B53" s="62">
        <v>42765</v>
      </c>
      <c r="C53" s="20" t="s">
        <v>35</v>
      </c>
      <c r="D53" s="62">
        <f t="shared" si="0"/>
        <v>42771</v>
      </c>
      <c r="F53" s="61">
        <v>42765</v>
      </c>
      <c r="G53" s="2" t="s">
        <v>35</v>
      </c>
      <c r="H53" s="2">
        <v>42771</v>
      </c>
    </row>
    <row r="54" spans="1:8" ht="15" customHeight="1">
      <c r="A54" s="18">
        <v>50</v>
      </c>
      <c r="B54" s="62">
        <v>42772</v>
      </c>
      <c r="C54" s="20" t="s">
        <v>35</v>
      </c>
      <c r="D54" s="62">
        <f t="shared" si="0"/>
        <v>42778</v>
      </c>
      <c r="F54" s="61">
        <v>42772</v>
      </c>
      <c r="G54" s="2" t="s">
        <v>35</v>
      </c>
      <c r="H54" s="2">
        <v>42778</v>
      </c>
    </row>
    <row r="55" spans="1:8" ht="15" customHeight="1">
      <c r="A55" s="18">
        <v>51</v>
      </c>
      <c r="B55" s="62">
        <v>42779</v>
      </c>
      <c r="C55" s="20" t="s">
        <v>35</v>
      </c>
      <c r="D55" s="62">
        <f t="shared" si="0"/>
        <v>42785</v>
      </c>
      <c r="F55" s="61">
        <v>42779</v>
      </c>
      <c r="G55" s="2" t="s">
        <v>35</v>
      </c>
      <c r="H55" s="2">
        <v>42785</v>
      </c>
    </row>
    <row r="56" spans="1:8" ht="15" customHeight="1" thickBot="1">
      <c r="A56" s="44">
        <v>52</v>
      </c>
      <c r="B56" s="62">
        <v>42786</v>
      </c>
      <c r="C56" s="20" t="s">
        <v>35</v>
      </c>
      <c r="D56" s="62">
        <f t="shared" si="0"/>
        <v>42792</v>
      </c>
      <c r="F56" s="61">
        <v>42786</v>
      </c>
      <c r="G56" s="2" t="s">
        <v>35</v>
      </c>
      <c r="H56" s="2">
        <v>42792</v>
      </c>
    </row>
    <row r="57" spans="1:8">
      <c r="C57" s="54"/>
    </row>
    <row r="58" spans="1:8">
      <c r="C58" s="54"/>
    </row>
    <row r="59" spans="1:8">
      <c r="C59" s="54"/>
    </row>
    <row r="60" spans="1:8">
      <c r="C60" s="54"/>
    </row>
    <row r="61" spans="1:8">
      <c r="C61" s="54"/>
    </row>
  </sheetData>
  <mergeCells count="1">
    <mergeCell ref="A3:A4"/>
  </mergeCells>
  <phoneticPr fontId="28"/>
  <printOptions horizontalCentered="1" verticalCentered="1"/>
  <pageMargins left="0" right="0" top="0" bottom="0" header="0" footer="0"/>
  <pageSetup paperSize="9" scale="88" orientation="portrait" horizontalDpi="400" verticalDpi="4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Q61"/>
  <sheetViews>
    <sheetView workbookViewId="0">
      <pane xSplit="1" ySplit="4" topLeftCell="B20" activePane="bottomRight" state="frozen"/>
      <selection activeCell="J15" sqref="J15"/>
      <selection pane="topRight" activeCell="J15" sqref="J15"/>
      <selection pane="bottomLeft" activeCell="J15" sqref="J15"/>
      <selection pane="bottomRight" activeCell="J15" sqref="J15"/>
    </sheetView>
  </sheetViews>
  <sheetFormatPr defaultColWidth="9" defaultRowHeight="13.5"/>
  <cols>
    <col min="1" max="1" width="5.375" style="2" customWidth="1"/>
    <col min="2" max="2" width="20.375" style="2" bestFit="1" customWidth="1"/>
    <col min="3" max="3" width="5.625" style="3" customWidth="1"/>
    <col min="4" max="4" width="3.625" style="2" customWidth="1"/>
    <col min="5" max="5" width="2.625" style="2" customWidth="1"/>
    <col min="6" max="6" width="5.625" style="3" customWidth="1"/>
    <col min="7" max="7" width="4.875" style="2" customWidth="1"/>
    <col min="8" max="8" width="6.625" style="2" customWidth="1"/>
    <col min="9" max="9" width="6.625" style="4" customWidth="1"/>
    <col min="10" max="15" width="6.625" style="2" customWidth="1"/>
    <col min="16" max="16" width="12.625" style="2" customWidth="1"/>
    <col min="17" max="16384" width="9" style="2"/>
  </cols>
  <sheetData>
    <row r="1" spans="1:16" ht="23.25" customHeight="1">
      <c r="A1" s="187" t="s">
        <v>25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"/>
    </row>
    <row r="2" spans="1:16" ht="14.25" thickBot="1">
      <c r="P2" s="5">
        <f ca="1">NOW()</f>
        <v>44371.394459606483</v>
      </c>
    </row>
    <row r="3" spans="1:16" ht="15" customHeight="1">
      <c r="A3" s="178" t="s">
        <v>26</v>
      </c>
      <c r="B3" s="6"/>
      <c r="C3" s="188"/>
      <c r="D3" s="188"/>
      <c r="E3" s="188"/>
      <c r="F3" s="188"/>
      <c r="G3" s="181"/>
      <c r="H3" s="180" t="s">
        <v>27</v>
      </c>
      <c r="I3" s="181"/>
      <c r="J3" s="180" t="s">
        <v>28</v>
      </c>
      <c r="K3" s="181"/>
      <c r="L3" s="180" t="s">
        <v>29</v>
      </c>
      <c r="M3" s="181"/>
      <c r="N3" s="180" t="s">
        <v>30</v>
      </c>
      <c r="O3" s="181"/>
      <c r="P3" s="184" t="s">
        <v>31</v>
      </c>
    </row>
    <row r="4" spans="1:16" ht="15" customHeight="1" thickBot="1">
      <c r="A4" s="179"/>
      <c r="B4" s="7"/>
      <c r="C4" s="189"/>
      <c r="D4" s="189"/>
      <c r="E4" s="189"/>
      <c r="F4" s="189"/>
      <c r="G4" s="183"/>
      <c r="H4" s="182"/>
      <c r="I4" s="183"/>
      <c r="J4" s="182"/>
      <c r="K4" s="183"/>
      <c r="L4" s="182"/>
      <c r="M4" s="183"/>
      <c r="N4" s="182"/>
      <c r="O4" s="183"/>
      <c r="P4" s="185"/>
    </row>
    <row r="5" spans="1:16" ht="15" customHeight="1" thickTop="1">
      <c r="A5" s="8">
        <v>1</v>
      </c>
      <c r="B5" s="9" t="s">
        <v>32</v>
      </c>
      <c r="C5" s="10" t="s">
        <v>33</v>
      </c>
      <c r="D5" s="11" t="s">
        <v>34</v>
      </c>
      <c r="E5" s="11" t="s">
        <v>35</v>
      </c>
      <c r="F5" s="10" t="s">
        <v>36</v>
      </c>
      <c r="G5" s="12" t="s">
        <v>37</v>
      </c>
      <c r="H5" s="13">
        <v>40932</v>
      </c>
      <c r="I5" s="14" t="s">
        <v>38</v>
      </c>
      <c r="J5" s="15">
        <v>40937</v>
      </c>
      <c r="K5" s="14" t="s">
        <v>39</v>
      </c>
      <c r="L5" s="15">
        <v>40939</v>
      </c>
      <c r="M5" s="14" t="s">
        <v>40</v>
      </c>
      <c r="N5" s="15">
        <v>40946</v>
      </c>
      <c r="O5" s="16" t="s">
        <v>40</v>
      </c>
      <c r="P5" s="186" t="s">
        <v>41</v>
      </c>
    </row>
    <row r="6" spans="1:16" ht="15" customHeight="1">
      <c r="A6" s="18">
        <v>2</v>
      </c>
      <c r="B6" s="9" t="s">
        <v>42</v>
      </c>
      <c r="C6" s="19" t="s">
        <v>43</v>
      </c>
      <c r="D6" s="20" t="s">
        <v>34</v>
      </c>
      <c r="E6" s="20" t="s">
        <v>35</v>
      </c>
      <c r="F6" s="19" t="s">
        <v>44</v>
      </c>
      <c r="G6" s="21" t="s">
        <v>37</v>
      </c>
      <c r="H6" s="22">
        <f>+H5+7</f>
        <v>40939</v>
      </c>
      <c r="I6" s="23" t="s">
        <v>38</v>
      </c>
      <c r="J6" s="22">
        <f>+J5+7</f>
        <v>40944</v>
      </c>
      <c r="K6" s="23" t="s">
        <v>39</v>
      </c>
      <c r="L6" s="22">
        <f>+L5+7</f>
        <v>40946</v>
      </c>
      <c r="M6" s="23" t="s">
        <v>40</v>
      </c>
      <c r="N6" s="22">
        <f>+N5+7</f>
        <v>40953</v>
      </c>
      <c r="O6" s="24" t="s">
        <v>40</v>
      </c>
      <c r="P6" s="186"/>
    </row>
    <row r="7" spans="1:16" ht="15" customHeight="1">
      <c r="A7" s="18">
        <v>3</v>
      </c>
      <c r="B7" s="9" t="s">
        <v>45</v>
      </c>
      <c r="C7" s="19" t="s">
        <v>46</v>
      </c>
      <c r="D7" s="25" t="s">
        <v>34</v>
      </c>
      <c r="E7" s="25" t="s">
        <v>35</v>
      </c>
      <c r="F7" s="19" t="s">
        <v>47</v>
      </c>
      <c r="G7" s="26" t="s">
        <v>37</v>
      </c>
      <c r="H7" s="22">
        <f>+H6+7</f>
        <v>40946</v>
      </c>
      <c r="I7" s="23" t="s">
        <v>38</v>
      </c>
      <c r="J7" s="22">
        <f>+J6+7</f>
        <v>40951</v>
      </c>
      <c r="K7" s="23" t="s">
        <v>39</v>
      </c>
      <c r="L7" s="22">
        <f>+L6+7</f>
        <v>40953</v>
      </c>
      <c r="M7" s="23" t="s">
        <v>40</v>
      </c>
      <c r="N7" s="22">
        <f>+N6+7</f>
        <v>40960</v>
      </c>
      <c r="O7" s="24" t="s">
        <v>40</v>
      </c>
      <c r="P7" s="186"/>
    </row>
    <row r="8" spans="1:16" ht="15" customHeight="1">
      <c r="A8" s="18">
        <v>4</v>
      </c>
      <c r="B8" s="9" t="s">
        <v>48</v>
      </c>
      <c r="C8" s="19" t="s">
        <v>49</v>
      </c>
      <c r="D8" s="25" t="s">
        <v>34</v>
      </c>
      <c r="E8" s="25" t="s">
        <v>35</v>
      </c>
      <c r="F8" s="19" t="s">
        <v>50</v>
      </c>
      <c r="G8" s="26" t="s">
        <v>37</v>
      </c>
      <c r="H8" s="22">
        <f>+H7+7</f>
        <v>40953</v>
      </c>
      <c r="I8" s="23" t="s">
        <v>38</v>
      </c>
      <c r="J8" s="22">
        <f>+J7+7</f>
        <v>40958</v>
      </c>
      <c r="K8" s="23" t="s">
        <v>39</v>
      </c>
      <c r="L8" s="22">
        <f>+L7+7</f>
        <v>40960</v>
      </c>
      <c r="M8" s="23" t="s">
        <v>40</v>
      </c>
      <c r="N8" s="22">
        <f>+N7+7</f>
        <v>40967</v>
      </c>
      <c r="O8" s="24" t="s">
        <v>40</v>
      </c>
      <c r="P8" s="186"/>
    </row>
    <row r="9" spans="1:16" ht="15" customHeight="1">
      <c r="A9" s="18">
        <v>5</v>
      </c>
      <c r="B9" s="9" t="s">
        <v>51</v>
      </c>
      <c r="C9" s="19" t="s">
        <v>52</v>
      </c>
      <c r="D9" s="25" t="s">
        <v>34</v>
      </c>
      <c r="E9" s="25" t="s">
        <v>35</v>
      </c>
      <c r="F9" s="19" t="s">
        <v>53</v>
      </c>
      <c r="G9" s="26" t="s">
        <v>37</v>
      </c>
      <c r="H9" s="22">
        <f>+H8+7</f>
        <v>40960</v>
      </c>
      <c r="I9" s="23" t="s">
        <v>38</v>
      </c>
      <c r="J9" s="22">
        <f>+J8+7</f>
        <v>40965</v>
      </c>
      <c r="K9" s="23" t="s">
        <v>39</v>
      </c>
      <c r="L9" s="22">
        <f>+L8+7</f>
        <v>40967</v>
      </c>
      <c r="M9" s="23" t="s">
        <v>40</v>
      </c>
      <c r="N9" s="22">
        <v>40975</v>
      </c>
      <c r="O9" s="24" t="s">
        <v>40</v>
      </c>
      <c r="P9" s="186"/>
    </row>
    <row r="10" spans="1:16" ht="15" customHeight="1">
      <c r="A10" s="18">
        <v>6</v>
      </c>
      <c r="B10" s="9" t="s">
        <v>54</v>
      </c>
      <c r="C10" s="19" t="s">
        <v>55</v>
      </c>
      <c r="D10" s="25" t="s">
        <v>34</v>
      </c>
      <c r="E10" s="25" t="s">
        <v>35</v>
      </c>
      <c r="F10" s="19" t="s">
        <v>56</v>
      </c>
      <c r="G10" s="26" t="s">
        <v>37</v>
      </c>
      <c r="H10" s="22">
        <f>+H9+7</f>
        <v>40967</v>
      </c>
      <c r="I10" s="23" t="s">
        <v>38</v>
      </c>
      <c r="J10" s="22">
        <f>+J9+7</f>
        <v>40972</v>
      </c>
      <c r="K10" s="23" t="s">
        <v>39</v>
      </c>
      <c r="L10" s="22">
        <v>40975</v>
      </c>
      <c r="M10" s="23" t="s">
        <v>40</v>
      </c>
      <c r="N10" s="22">
        <f t="shared" ref="N10:N56" si="0">+N9+7</f>
        <v>40982</v>
      </c>
      <c r="O10" s="24" t="s">
        <v>40</v>
      </c>
      <c r="P10" s="186"/>
    </row>
    <row r="11" spans="1:16" ht="15" customHeight="1">
      <c r="A11" s="18">
        <v>7</v>
      </c>
      <c r="B11" s="9" t="s">
        <v>57</v>
      </c>
      <c r="C11" s="19" t="s">
        <v>58</v>
      </c>
      <c r="D11" s="25" t="s">
        <v>34</v>
      </c>
      <c r="E11" s="25" t="s">
        <v>35</v>
      </c>
      <c r="F11" s="19" t="s">
        <v>59</v>
      </c>
      <c r="G11" s="26" t="s">
        <v>37</v>
      </c>
      <c r="H11" s="22">
        <v>40975</v>
      </c>
      <c r="I11" s="23" t="s">
        <v>38</v>
      </c>
      <c r="J11" s="22">
        <v>40980</v>
      </c>
      <c r="K11" s="23" t="s">
        <v>39</v>
      </c>
      <c r="L11" s="22">
        <f t="shared" ref="L11:L52" si="1">+L10+7</f>
        <v>40982</v>
      </c>
      <c r="M11" s="23" t="s">
        <v>40</v>
      </c>
      <c r="N11" s="22">
        <f t="shared" si="0"/>
        <v>40989</v>
      </c>
      <c r="O11" s="24" t="s">
        <v>40</v>
      </c>
      <c r="P11" s="186"/>
    </row>
    <row r="12" spans="1:16" ht="15" customHeight="1">
      <c r="A12" s="18">
        <v>8</v>
      </c>
      <c r="B12" s="9" t="s">
        <v>60</v>
      </c>
      <c r="C12" s="19" t="s">
        <v>61</v>
      </c>
      <c r="D12" s="25" t="s">
        <v>34</v>
      </c>
      <c r="E12" s="25" t="s">
        <v>35</v>
      </c>
      <c r="F12" s="19" t="s">
        <v>62</v>
      </c>
      <c r="G12" s="26" t="s">
        <v>37</v>
      </c>
      <c r="H12" s="22">
        <f t="shared" ref="H12:H52" si="2">+H11+7</f>
        <v>40982</v>
      </c>
      <c r="I12" s="23" t="s">
        <v>38</v>
      </c>
      <c r="J12" s="22">
        <f t="shared" ref="J12:J52" si="3">+J11+7</f>
        <v>40987</v>
      </c>
      <c r="K12" s="23" t="s">
        <v>39</v>
      </c>
      <c r="L12" s="22">
        <f t="shared" si="1"/>
        <v>40989</v>
      </c>
      <c r="M12" s="23" t="s">
        <v>40</v>
      </c>
      <c r="N12" s="22">
        <f t="shared" si="0"/>
        <v>40996</v>
      </c>
      <c r="O12" s="24" t="s">
        <v>40</v>
      </c>
      <c r="P12" s="186"/>
    </row>
    <row r="13" spans="1:16" ht="15" customHeight="1">
      <c r="A13" s="18">
        <v>9</v>
      </c>
      <c r="B13" s="9" t="s">
        <v>63</v>
      </c>
      <c r="C13" s="19" t="s">
        <v>64</v>
      </c>
      <c r="D13" s="25" t="s">
        <v>34</v>
      </c>
      <c r="E13" s="25" t="s">
        <v>35</v>
      </c>
      <c r="F13" s="19" t="s">
        <v>65</v>
      </c>
      <c r="G13" s="26" t="s">
        <v>37</v>
      </c>
      <c r="H13" s="22">
        <f t="shared" si="2"/>
        <v>40989</v>
      </c>
      <c r="I13" s="23" t="s">
        <v>38</v>
      </c>
      <c r="J13" s="27">
        <f t="shared" si="3"/>
        <v>40994</v>
      </c>
      <c r="K13" s="23" t="s">
        <v>39</v>
      </c>
      <c r="L13" s="22">
        <f t="shared" si="1"/>
        <v>40996</v>
      </c>
      <c r="M13" s="23" t="s">
        <v>40</v>
      </c>
      <c r="N13" s="22">
        <f t="shared" si="0"/>
        <v>41003</v>
      </c>
      <c r="O13" s="24" t="s">
        <v>40</v>
      </c>
      <c r="P13" s="186"/>
    </row>
    <row r="14" spans="1:16" ht="15" customHeight="1">
      <c r="A14" s="18">
        <v>10</v>
      </c>
      <c r="B14" s="9" t="s">
        <v>66</v>
      </c>
      <c r="C14" s="28" t="s">
        <v>67</v>
      </c>
      <c r="D14" s="25" t="s">
        <v>34</v>
      </c>
      <c r="E14" s="25" t="s">
        <v>35</v>
      </c>
      <c r="F14" s="28" t="s">
        <v>68</v>
      </c>
      <c r="G14" s="26" t="s">
        <v>37</v>
      </c>
      <c r="H14" s="22">
        <f t="shared" si="2"/>
        <v>40996</v>
      </c>
      <c r="I14" s="23" t="s">
        <v>38</v>
      </c>
      <c r="J14" s="22">
        <f t="shared" si="3"/>
        <v>41001</v>
      </c>
      <c r="K14" s="23" t="s">
        <v>39</v>
      </c>
      <c r="L14" s="22">
        <f t="shared" si="1"/>
        <v>41003</v>
      </c>
      <c r="M14" s="23" t="s">
        <v>40</v>
      </c>
      <c r="N14" s="22">
        <f t="shared" si="0"/>
        <v>41010</v>
      </c>
      <c r="O14" s="24" t="s">
        <v>40</v>
      </c>
      <c r="P14" s="186"/>
    </row>
    <row r="15" spans="1:16" ht="15" customHeight="1">
      <c r="A15" s="18">
        <v>11</v>
      </c>
      <c r="B15" s="9" t="s">
        <v>69</v>
      </c>
      <c r="C15" s="19" t="s">
        <v>70</v>
      </c>
      <c r="D15" s="25" t="s">
        <v>34</v>
      </c>
      <c r="E15" s="25" t="s">
        <v>35</v>
      </c>
      <c r="F15" s="19" t="s">
        <v>71</v>
      </c>
      <c r="G15" s="26" t="s">
        <v>37</v>
      </c>
      <c r="H15" s="22">
        <f t="shared" si="2"/>
        <v>41003</v>
      </c>
      <c r="I15" s="23" t="s">
        <v>38</v>
      </c>
      <c r="J15" s="22">
        <f t="shared" si="3"/>
        <v>41008</v>
      </c>
      <c r="K15" s="23" t="s">
        <v>39</v>
      </c>
      <c r="L15" s="22">
        <f t="shared" si="1"/>
        <v>41010</v>
      </c>
      <c r="M15" s="23" t="s">
        <v>40</v>
      </c>
      <c r="N15" s="22">
        <f t="shared" si="0"/>
        <v>41017</v>
      </c>
      <c r="O15" s="24" t="s">
        <v>40</v>
      </c>
      <c r="P15" s="186"/>
    </row>
    <row r="16" spans="1:16" ht="15" customHeight="1">
      <c r="A16" s="18">
        <v>12</v>
      </c>
      <c r="B16" s="9" t="s">
        <v>72</v>
      </c>
      <c r="C16" s="19" t="s">
        <v>73</v>
      </c>
      <c r="D16" s="25" t="s">
        <v>34</v>
      </c>
      <c r="E16" s="25" t="s">
        <v>35</v>
      </c>
      <c r="F16" s="19" t="s">
        <v>74</v>
      </c>
      <c r="G16" s="26" t="s">
        <v>37</v>
      </c>
      <c r="H16" s="22">
        <f t="shared" si="2"/>
        <v>41010</v>
      </c>
      <c r="I16" s="23" t="s">
        <v>38</v>
      </c>
      <c r="J16" s="22">
        <f t="shared" si="3"/>
        <v>41015</v>
      </c>
      <c r="K16" s="23" t="s">
        <v>39</v>
      </c>
      <c r="L16" s="22">
        <f t="shared" si="1"/>
        <v>41017</v>
      </c>
      <c r="M16" s="23" t="s">
        <v>40</v>
      </c>
      <c r="N16" s="22">
        <f t="shared" si="0"/>
        <v>41024</v>
      </c>
      <c r="O16" s="24" t="s">
        <v>40</v>
      </c>
      <c r="P16" s="186"/>
    </row>
    <row r="17" spans="1:16" ht="15" customHeight="1">
      <c r="A17" s="18">
        <v>13</v>
      </c>
      <c r="B17" s="9" t="s">
        <v>75</v>
      </c>
      <c r="C17" s="19" t="s">
        <v>76</v>
      </c>
      <c r="D17" s="25" t="s">
        <v>34</v>
      </c>
      <c r="E17" s="25" t="s">
        <v>35</v>
      </c>
      <c r="F17" s="19" t="s">
        <v>77</v>
      </c>
      <c r="G17" s="26" t="s">
        <v>37</v>
      </c>
      <c r="H17" s="22">
        <f t="shared" si="2"/>
        <v>41017</v>
      </c>
      <c r="I17" s="23" t="s">
        <v>38</v>
      </c>
      <c r="J17" s="22">
        <f t="shared" si="3"/>
        <v>41022</v>
      </c>
      <c r="K17" s="23" t="s">
        <v>39</v>
      </c>
      <c r="L17" s="22">
        <f t="shared" si="1"/>
        <v>41024</v>
      </c>
      <c r="M17" s="23" t="s">
        <v>40</v>
      </c>
      <c r="N17" s="22">
        <f t="shared" si="0"/>
        <v>41031</v>
      </c>
      <c r="O17" s="24" t="s">
        <v>40</v>
      </c>
      <c r="P17" s="186"/>
    </row>
    <row r="18" spans="1:16" ht="15" customHeight="1">
      <c r="A18" s="18">
        <v>14</v>
      </c>
      <c r="B18" s="9" t="s">
        <v>78</v>
      </c>
      <c r="C18" s="19" t="s">
        <v>79</v>
      </c>
      <c r="D18" s="25" t="s">
        <v>34</v>
      </c>
      <c r="E18" s="25" t="s">
        <v>35</v>
      </c>
      <c r="F18" s="19" t="s">
        <v>80</v>
      </c>
      <c r="G18" s="26" t="s">
        <v>37</v>
      </c>
      <c r="H18" s="22">
        <f t="shared" si="2"/>
        <v>41024</v>
      </c>
      <c r="I18" s="23" t="s">
        <v>38</v>
      </c>
      <c r="J18" s="22">
        <f t="shared" si="3"/>
        <v>41029</v>
      </c>
      <c r="K18" s="23" t="s">
        <v>39</v>
      </c>
      <c r="L18" s="22">
        <f t="shared" si="1"/>
        <v>41031</v>
      </c>
      <c r="M18" s="23" t="s">
        <v>40</v>
      </c>
      <c r="N18" s="22">
        <f t="shared" si="0"/>
        <v>41038</v>
      </c>
      <c r="O18" s="24" t="s">
        <v>40</v>
      </c>
      <c r="P18" s="186"/>
    </row>
    <row r="19" spans="1:16" ht="15" customHeight="1">
      <c r="A19" s="18">
        <v>15</v>
      </c>
      <c r="B19" s="9" t="s">
        <v>81</v>
      </c>
      <c r="C19" s="19" t="s">
        <v>82</v>
      </c>
      <c r="D19" s="25" t="s">
        <v>34</v>
      </c>
      <c r="E19" s="25" t="s">
        <v>35</v>
      </c>
      <c r="F19" s="19" t="s">
        <v>83</v>
      </c>
      <c r="G19" s="26" t="s">
        <v>37</v>
      </c>
      <c r="H19" s="22">
        <f t="shared" si="2"/>
        <v>41031</v>
      </c>
      <c r="I19" s="23" t="s">
        <v>38</v>
      </c>
      <c r="J19" s="22">
        <f t="shared" si="3"/>
        <v>41036</v>
      </c>
      <c r="K19" s="23" t="s">
        <v>39</v>
      </c>
      <c r="L19" s="22">
        <f t="shared" si="1"/>
        <v>41038</v>
      </c>
      <c r="M19" s="23" t="s">
        <v>40</v>
      </c>
      <c r="N19" s="22">
        <f t="shared" si="0"/>
        <v>41045</v>
      </c>
      <c r="O19" s="24" t="s">
        <v>40</v>
      </c>
      <c r="P19" s="186"/>
    </row>
    <row r="20" spans="1:16" ht="15" customHeight="1">
      <c r="A20" s="18">
        <v>16</v>
      </c>
      <c r="B20" s="9" t="s">
        <v>84</v>
      </c>
      <c r="C20" s="19" t="s">
        <v>85</v>
      </c>
      <c r="D20" s="25" t="s">
        <v>34</v>
      </c>
      <c r="E20" s="25" t="s">
        <v>35</v>
      </c>
      <c r="F20" s="19" t="s">
        <v>86</v>
      </c>
      <c r="G20" s="26" t="s">
        <v>37</v>
      </c>
      <c r="H20" s="27">
        <f t="shared" si="2"/>
        <v>41038</v>
      </c>
      <c r="I20" s="23" t="s">
        <v>38</v>
      </c>
      <c r="J20" s="22">
        <f t="shared" si="3"/>
        <v>41043</v>
      </c>
      <c r="K20" s="23" t="s">
        <v>39</v>
      </c>
      <c r="L20" s="22">
        <f t="shared" si="1"/>
        <v>41045</v>
      </c>
      <c r="M20" s="23" t="s">
        <v>40</v>
      </c>
      <c r="N20" s="22">
        <f t="shared" si="0"/>
        <v>41052</v>
      </c>
      <c r="O20" s="24" t="s">
        <v>40</v>
      </c>
      <c r="P20" s="186"/>
    </row>
    <row r="21" spans="1:16" ht="15" customHeight="1">
      <c r="A21" s="18">
        <v>17</v>
      </c>
      <c r="B21" s="9" t="s">
        <v>87</v>
      </c>
      <c r="C21" s="19" t="s">
        <v>88</v>
      </c>
      <c r="D21" s="25" t="s">
        <v>34</v>
      </c>
      <c r="E21" s="25" t="s">
        <v>35</v>
      </c>
      <c r="F21" s="19" t="s">
        <v>89</v>
      </c>
      <c r="G21" s="26" t="s">
        <v>37</v>
      </c>
      <c r="H21" s="22">
        <f t="shared" si="2"/>
        <v>41045</v>
      </c>
      <c r="I21" s="23" t="s">
        <v>38</v>
      </c>
      <c r="J21" s="22">
        <f t="shared" si="3"/>
        <v>41050</v>
      </c>
      <c r="K21" s="23" t="s">
        <v>39</v>
      </c>
      <c r="L21" s="22">
        <f t="shared" si="1"/>
        <v>41052</v>
      </c>
      <c r="M21" s="23" t="s">
        <v>40</v>
      </c>
      <c r="N21" s="22">
        <f t="shared" si="0"/>
        <v>41059</v>
      </c>
      <c r="O21" s="24" t="s">
        <v>40</v>
      </c>
      <c r="P21" s="186"/>
    </row>
    <row r="22" spans="1:16" ht="15" customHeight="1">
      <c r="A22" s="18">
        <v>18</v>
      </c>
      <c r="B22" s="9" t="s">
        <v>90</v>
      </c>
      <c r="C22" s="19" t="s">
        <v>91</v>
      </c>
      <c r="D22" s="25" t="s">
        <v>34</v>
      </c>
      <c r="E22" s="25" t="s">
        <v>35</v>
      </c>
      <c r="F22" s="19" t="s">
        <v>92</v>
      </c>
      <c r="G22" s="26" t="s">
        <v>37</v>
      </c>
      <c r="H22" s="22">
        <f t="shared" si="2"/>
        <v>41052</v>
      </c>
      <c r="I22" s="23" t="s">
        <v>38</v>
      </c>
      <c r="J22" s="22">
        <f t="shared" si="3"/>
        <v>41057</v>
      </c>
      <c r="K22" s="23" t="s">
        <v>39</v>
      </c>
      <c r="L22" s="22">
        <f t="shared" si="1"/>
        <v>41059</v>
      </c>
      <c r="M22" s="23" t="s">
        <v>40</v>
      </c>
      <c r="N22" s="22">
        <f t="shared" si="0"/>
        <v>41066</v>
      </c>
      <c r="O22" s="24" t="s">
        <v>40</v>
      </c>
      <c r="P22" s="186"/>
    </row>
    <row r="23" spans="1:16" ht="15" customHeight="1">
      <c r="A23" s="18">
        <v>19</v>
      </c>
      <c r="B23" s="9" t="s">
        <v>93</v>
      </c>
      <c r="C23" s="19" t="s">
        <v>94</v>
      </c>
      <c r="D23" s="25" t="s">
        <v>34</v>
      </c>
      <c r="E23" s="25" t="s">
        <v>35</v>
      </c>
      <c r="F23" s="19" t="s">
        <v>95</v>
      </c>
      <c r="G23" s="26" t="s">
        <v>37</v>
      </c>
      <c r="H23" s="22">
        <f t="shared" si="2"/>
        <v>41059</v>
      </c>
      <c r="I23" s="23" t="s">
        <v>38</v>
      </c>
      <c r="J23" s="22">
        <f t="shared" si="3"/>
        <v>41064</v>
      </c>
      <c r="K23" s="23" t="s">
        <v>39</v>
      </c>
      <c r="L23" s="22">
        <f t="shared" si="1"/>
        <v>41066</v>
      </c>
      <c r="M23" s="23" t="s">
        <v>40</v>
      </c>
      <c r="N23" s="22">
        <f t="shared" si="0"/>
        <v>41073</v>
      </c>
      <c r="O23" s="24" t="s">
        <v>40</v>
      </c>
      <c r="P23" s="186"/>
    </row>
    <row r="24" spans="1:16" ht="15" customHeight="1">
      <c r="A24" s="18">
        <v>20</v>
      </c>
      <c r="B24" s="9" t="s">
        <v>96</v>
      </c>
      <c r="C24" s="19" t="s">
        <v>97</v>
      </c>
      <c r="D24" s="25" t="s">
        <v>34</v>
      </c>
      <c r="E24" s="25" t="s">
        <v>35</v>
      </c>
      <c r="F24" s="19" t="s">
        <v>98</v>
      </c>
      <c r="G24" s="26" t="s">
        <v>37</v>
      </c>
      <c r="H24" s="22">
        <f t="shared" si="2"/>
        <v>41066</v>
      </c>
      <c r="I24" s="23" t="s">
        <v>38</v>
      </c>
      <c r="J24" s="22">
        <f t="shared" si="3"/>
        <v>41071</v>
      </c>
      <c r="K24" s="23" t="s">
        <v>39</v>
      </c>
      <c r="L24" s="22">
        <f t="shared" si="1"/>
        <v>41073</v>
      </c>
      <c r="M24" s="23" t="s">
        <v>40</v>
      </c>
      <c r="N24" s="22">
        <f t="shared" si="0"/>
        <v>41080</v>
      </c>
      <c r="O24" s="24" t="s">
        <v>40</v>
      </c>
      <c r="P24" s="186"/>
    </row>
    <row r="25" spans="1:16" ht="15" customHeight="1">
      <c r="A25" s="18">
        <v>21</v>
      </c>
      <c r="B25" s="9" t="s">
        <v>99</v>
      </c>
      <c r="C25" s="19" t="s">
        <v>100</v>
      </c>
      <c r="D25" s="25" t="s">
        <v>34</v>
      </c>
      <c r="E25" s="25" t="s">
        <v>35</v>
      </c>
      <c r="F25" s="19" t="s">
        <v>101</v>
      </c>
      <c r="G25" s="26" t="s">
        <v>37</v>
      </c>
      <c r="H25" s="22">
        <f t="shared" si="2"/>
        <v>41073</v>
      </c>
      <c r="I25" s="23" t="s">
        <v>38</v>
      </c>
      <c r="J25" s="22">
        <f t="shared" si="3"/>
        <v>41078</v>
      </c>
      <c r="K25" s="23" t="s">
        <v>39</v>
      </c>
      <c r="L25" s="22">
        <f t="shared" si="1"/>
        <v>41080</v>
      </c>
      <c r="M25" s="23" t="s">
        <v>40</v>
      </c>
      <c r="N25" s="22">
        <f t="shared" si="0"/>
        <v>41087</v>
      </c>
      <c r="O25" s="24" t="s">
        <v>40</v>
      </c>
      <c r="P25" s="186"/>
    </row>
    <row r="26" spans="1:16" ht="15" customHeight="1">
      <c r="A26" s="18">
        <v>22</v>
      </c>
      <c r="B26" s="9" t="s">
        <v>102</v>
      </c>
      <c r="C26" s="19" t="s">
        <v>103</v>
      </c>
      <c r="D26" s="25" t="s">
        <v>34</v>
      </c>
      <c r="E26" s="25" t="s">
        <v>35</v>
      </c>
      <c r="F26" s="19" t="s">
        <v>104</v>
      </c>
      <c r="G26" s="26" t="s">
        <v>37</v>
      </c>
      <c r="H26" s="22">
        <f t="shared" si="2"/>
        <v>41080</v>
      </c>
      <c r="I26" s="23" t="s">
        <v>38</v>
      </c>
      <c r="J26" s="22">
        <f t="shared" si="3"/>
        <v>41085</v>
      </c>
      <c r="K26" s="23" t="s">
        <v>39</v>
      </c>
      <c r="L26" s="22">
        <f t="shared" si="1"/>
        <v>41087</v>
      </c>
      <c r="M26" s="23" t="s">
        <v>40</v>
      </c>
      <c r="N26" s="22">
        <f t="shared" si="0"/>
        <v>41094</v>
      </c>
      <c r="O26" s="24" t="s">
        <v>40</v>
      </c>
      <c r="P26" s="186"/>
    </row>
    <row r="27" spans="1:16" ht="15" customHeight="1">
      <c r="A27" s="18">
        <v>23</v>
      </c>
      <c r="B27" s="9" t="s">
        <v>105</v>
      </c>
      <c r="C27" s="19" t="s">
        <v>106</v>
      </c>
      <c r="D27" s="25" t="s">
        <v>34</v>
      </c>
      <c r="E27" s="25" t="s">
        <v>35</v>
      </c>
      <c r="F27" s="19" t="s">
        <v>107</v>
      </c>
      <c r="G27" s="26" t="s">
        <v>37</v>
      </c>
      <c r="H27" s="22">
        <f t="shared" si="2"/>
        <v>41087</v>
      </c>
      <c r="I27" s="23" t="s">
        <v>38</v>
      </c>
      <c r="J27" s="22">
        <f t="shared" si="3"/>
        <v>41092</v>
      </c>
      <c r="K27" s="23" t="s">
        <v>39</v>
      </c>
      <c r="L27" s="22">
        <f t="shared" si="1"/>
        <v>41094</v>
      </c>
      <c r="M27" s="23" t="s">
        <v>40</v>
      </c>
      <c r="N27" s="22">
        <f t="shared" si="0"/>
        <v>41101</v>
      </c>
      <c r="O27" s="24" t="s">
        <v>40</v>
      </c>
      <c r="P27" s="186"/>
    </row>
    <row r="28" spans="1:16" ht="15" customHeight="1">
      <c r="A28" s="18">
        <v>24</v>
      </c>
      <c r="B28" s="9" t="s">
        <v>108</v>
      </c>
      <c r="C28" s="19" t="s">
        <v>109</v>
      </c>
      <c r="D28" s="25" t="s">
        <v>34</v>
      </c>
      <c r="E28" s="25" t="s">
        <v>35</v>
      </c>
      <c r="F28" s="19" t="s">
        <v>110</v>
      </c>
      <c r="G28" s="26" t="s">
        <v>37</v>
      </c>
      <c r="H28" s="22">
        <f t="shared" si="2"/>
        <v>41094</v>
      </c>
      <c r="I28" s="23" t="s">
        <v>38</v>
      </c>
      <c r="J28" s="22">
        <f t="shared" si="3"/>
        <v>41099</v>
      </c>
      <c r="K28" s="23" t="s">
        <v>39</v>
      </c>
      <c r="L28" s="22">
        <f t="shared" si="1"/>
        <v>41101</v>
      </c>
      <c r="M28" s="23" t="s">
        <v>40</v>
      </c>
      <c r="N28" s="22">
        <f t="shared" si="0"/>
        <v>41108</v>
      </c>
      <c r="O28" s="24" t="s">
        <v>40</v>
      </c>
      <c r="P28" s="186"/>
    </row>
    <row r="29" spans="1:16" ht="15" customHeight="1">
      <c r="A29" s="18">
        <v>25</v>
      </c>
      <c r="B29" s="9" t="s">
        <v>111</v>
      </c>
      <c r="C29" s="19" t="s">
        <v>112</v>
      </c>
      <c r="D29" s="25" t="s">
        <v>34</v>
      </c>
      <c r="E29" s="25" t="s">
        <v>35</v>
      </c>
      <c r="F29" s="19" t="s">
        <v>113</v>
      </c>
      <c r="G29" s="26" t="s">
        <v>37</v>
      </c>
      <c r="H29" s="22">
        <f t="shared" si="2"/>
        <v>41101</v>
      </c>
      <c r="I29" s="23" t="s">
        <v>38</v>
      </c>
      <c r="J29" s="22">
        <f t="shared" si="3"/>
        <v>41106</v>
      </c>
      <c r="K29" s="23" t="s">
        <v>39</v>
      </c>
      <c r="L29" s="22">
        <f t="shared" si="1"/>
        <v>41108</v>
      </c>
      <c r="M29" s="23" t="s">
        <v>40</v>
      </c>
      <c r="N29" s="22">
        <f t="shared" si="0"/>
        <v>41115</v>
      </c>
      <c r="O29" s="24" t="s">
        <v>40</v>
      </c>
      <c r="P29" s="186"/>
    </row>
    <row r="30" spans="1:16" ht="15" customHeight="1">
      <c r="A30" s="18">
        <v>26</v>
      </c>
      <c r="B30" s="9" t="s">
        <v>114</v>
      </c>
      <c r="C30" s="19" t="s">
        <v>115</v>
      </c>
      <c r="D30" s="25" t="s">
        <v>34</v>
      </c>
      <c r="E30" s="25" t="s">
        <v>35</v>
      </c>
      <c r="F30" s="19" t="s">
        <v>116</v>
      </c>
      <c r="G30" s="26" t="s">
        <v>37</v>
      </c>
      <c r="H30" s="22">
        <f t="shared" si="2"/>
        <v>41108</v>
      </c>
      <c r="I30" s="23" t="s">
        <v>38</v>
      </c>
      <c r="J30" s="22">
        <f t="shared" si="3"/>
        <v>41113</v>
      </c>
      <c r="K30" s="23" t="s">
        <v>39</v>
      </c>
      <c r="L30" s="22">
        <f t="shared" si="1"/>
        <v>41115</v>
      </c>
      <c r="M30" s="23" t="s">
        <v>40</v>
      </c>
      <c r="N30" s="22">
        <f t="shared" si="0"/>
        <v>41122</v>
      </c>
      <c r="O30" s="24" t="s">
        <v>40</v>
      </c>
      <c r="P30" s="186"/>
    </row>
    <row r="31" spans="1:16" ht="15" customHeight="1">
      <c r="A31" s="18">
        <v>27</v>
      </c>
      <c r="B31" s="9" t="s">
        <v>117</v>
      </c>
      <c r="C31" s="19" t="s">
        <v>118</v>
      </c>
      <c r="D31" s="25" t="s">
        <v>34</v>
      </c>
      <c r="E31" s="25" t="s">
        <v>35</v>
      </c>
      <c r="F31" s="19" t="s">
        <v>119</v>
      </c>
      <c r="G31" s="26" t="s">
        <v>37</v>
      </c>
      <c r="H31" s="22">
        <f t="shared" si="2"/>
        <v>41115</v>
      </c>
      <c r="I31" s="23" t="s">
        <v>38</v>
      </c>
      <c r="J31" s="22">
        <f t="shared" si="3"/>
        <v>41120</v>
      </c>
      <c r="K31" s="23" t="s">
        <v>39</v>
      </c>
      <c r="L31" s="22">
        <f t="shared" si="1"/>
        <v>41122</v>
      </c>
      <c r="M31" s="23" t="s">
        <v>40</v>
      </c>
      <c r="N31" s="22">
        <f t="shared" si="0"/>
        <v>41129</v>
      </c>
      <c r="O31" s="24" t="s">
        <v>40</v>
      </c>
      <c r="P31" s="186"/>
    </row>
    <row r="32" spans="1:16" ht="15" customHeight="1">
      <c r="A32" s="18">
        <v>28</v>
      </c>
      <c r="B32" s="9" t="s">
        <v>120</v>
      </c>
      <c r="C32" s="19" t="s">
        <v>121</v>
      </c>
      <c r="D32" s="25" t="s">
        <v>34</v>
      </c>
      <c r="E32" s="25" t="s">
        <v>35</v>
      </c>
      <c r="F32" s="19" t="s">
        <v>122</v>
      </c>
      <c r="G32" s="26" t="s">
        <v>37</v>
      </c>
      <c r="H32" s="22">
        <f t="shared" si="2"/>
        <v>41122</v>
      </c>
      <c r="I32" s="23" t="s">
        <v>38</v>
      </c>
      <c r="J32" s="22">
        <f t="shared" si="3"/>
        <v>41127</v>
      </c>
      <c r="K32" s="23" t="s">
        <v>39</v>
      </c>
      <c r="L32" s="22">
        <f t="shared" si="1"/>
        <v>41129</v>
      </c>
      <c r="M32" s="23" t="s">
        <v>40</v>
      </c>
      <c r="N32" s="22">
        <f t="shared" si="0"/>
        <v>41136</v>
      </c>
      <c r="O32" s="24" t="s">
        <v>40</v>
      </c>
      <c r="P32" s="186"/>
    </row>
    <row r="33" spans="1:16" ht="15" customHeight="1">
      <c r="A33" s="18">
        <v>29</v>
      </c>
      <c r="B33" s="9" t="s">
        <v>123</v>
      </c>
      <c r="C33" s="19" t="s">
        <v>124</v>
      </c>
      <c r="D33" s="25" t="s">
        <v>34</v>
      </c>
      <c r="E33" s="25" t="s">
        <v>35</v>
      </c>
      <c r="F33" s="19" t="s">
        <v>125</v>
      </c>
      <c r="G33" s="26" t="s">
        <v>37</v>
      </c>
      <c r="H33" s="22">
        <f t="shared" si="2"/>
        <v>41129</v>
      </c>
      <c r="I33" s="23" t="s">
        <v>38</v>
      </c>
      <c r="J33" s="22">
        <f t="shared" si="3"/>
        <v>41134</v>
      </c>
      <c r="K33" s="23" t="s">
        <v>39</v>
      </c>
      <c r="L33" s="22">
        <f t="shared" si="1"/>
        <v>41136</v>
      </c>
      <c r="M33" s="23" t="s">
        <v>40</v>
      </c>
      <c r="N33" s="22">
        <f t="shared" si="0"/>
        <v>41143</v>
      </c>
      <c r="O33" s="24" t="s">
        <v>40</v>
      </c>
      <c r="P33" s="186"/>
    </row>
    <row r="34" spans="1:16" ht="15" customHeight="1">
      <c r="A34" s="18">
        <v>30</v>
      </c>
      <c r="B34" s="9" t="s">
        <v>126</v>
      </c>
      <c r="C34" s="19" t="s">
        <v>127</v>
      </c>
      <c r="D34" s="25" t="s">
        <v>34</v>
      </c>
      <c r="E34" s="25" t="s">
        <v>35</v>
      </c>
      <c r="F34" s="19" t="s">
        <v>128</v>
      </c>
      <c r="G34" s="26" t="s">
        <v>37</v>
      </c>
      <c r="H34" s="22">
        <f t="shared" si="2"/>
        <v>41136</v>
      </c>
      <c r="I34" s="23" t="s">
        <v>38</v>
      </c>
      <c r="J34" s="22">
        <f t="shared" si="3"/>
        <v>41141</v>
      </c>
      <c r="K34" s="23" t="s">
        <v>39</v>
      </c>
      <c r="L34" s="22">
        <f t="shared" si="1"/>
        <v>41143</v>
      </c>
      <c r="M34" s="23" t="s">
        <v>40</v>
      </c>
      <c r="N34" s="22">
        <f t="shared" si="0"/>
        <v>41150</v>
      </c>
      <c r="O34" s="24" t="s">
        <v>40</v>
      </c>
      <c r="P34" s="186"/>
    </row>
    <row r="35" spans="1:16" ht="15" customHeight="1">
      <c r="A35" s="18">
        <v>31</v>
      </c>
      <c r="B35" s="9" t="s">
        <v>129</v>
      </c>
      <c r="C35" s="19" t="s">
        <v>130</v>
      </c>
      <c r="D35" s="25" t="s">
        <v>34</v>
      </c>
      <c r="E35" s="25" t="s">
        <v>35</v>
      </c>
      <c r="F35" s="19" t="s">
        <v>131</v>
      </c>
      <c r="G35" s="26" t="s">
        <v>37</v>
      </c>
      <c r="H35" s="22">
        <f t="shared" si="2"/>
        <v>41143</v>
      </c>
      <c r="I35" s="23" t="s">
        <v>38</v>
      </c>
      <c r="J35" s="22">
        <f t="shared" si="3"/>
        <v>41148</v>
      </c>
      <c r="K35" s="23" t="s">
        <v>39</v>
      </c>
      <c r="L35" s="22">
        <f t="shared" si="1"/>
        <v>41150</v>
      </c>
      <c r="M35" s="23" t="s">
        <v>40</v>
      </c>
      <c r="N35" s="22">
        <f t="shared" si="0"/>
        <v>41157</v>
      </c>
      <c r="O35" s="24" t="s">
        <v>40</v>
      </c>
      <c r="P35" s="186"/>
    </row>
    <row r="36" spans="1:16" ht="15" customHeight="1">
      <c r="A36" s="18">
        <v>32</v>
      </c>
      <c r="B36" s="9" t="s">
        <v>132</v>
      </c>
      <c r="C36" s="19" t="s">
        <v>133</v>
      </c>
      <c r="D36" s="25" t="s">
        <v>34</v>
      </c>
      <c r="E36" s="25" t="s">
        <v>35</v>
      </c>
      <c r="F36" s="19" t="s">
        <v>134</v>
      </c>
      <c r="G36" s="26" t="s">
        <v>37</v>
      </c>
      <c r="H36" s="22">
        <f t="shared" si="2"/>
        <v>41150</v>
      </c>
      <c r="I36" s="23" t="s">
        <v>38</v>
      </c>
      <c r="J36" s="22">
        <f t="shared" si="3"/>
        <v>41155</v>
      </c>
      <c r="K36" s="23" t="s">
        <v>39</v>
      </c>
      <c r="L36" s="22">
        <f t="shared" si="1"/>
        <v>41157</v>
      </c>
      <c r="M36" s="23" t="s">
        <v>40</v>
      </c>
      <c r="N36" s="22">
        <f t="shared" si="0"/>
        <v>41164</v>
      </c>
      <c r="O36" s="24" t="s">
        <v>40</v>
      </c>
      <c r="P36" s="186"/>
    </row>
    <row r="37" spans="1:16" ht="15" customHeight="1">
      <c r="A37" s="18">
        <v>33</v>
      </c>
      <c r="B37" s="9" t="s">
        <v>135</v>
      </c>
      <c r="C37" s="19" t="s">
        <v>136</v>
      </c>
      <c r="D37" s="25" t="s">
        <v>34</v>
      </c>
      <c r="E37" s="25" t="s">
        <v>35</v>
      </c>
      <c r="F37" s="19" t="s">
        <v>137</v>
      </c>
      <c r="G37" s="26" t="s">
        <v>37</v>
      </c>
      <c r="H37" s="22">
        <f t="shared" si="2"/>
        <v>41157</v>
      </c>
      <c r="I37" s="23" t="s">
        <v>38</v>
      </c>
      <c r="J37" s="22">
        <f t="shared" si="3"/>
        <v>41162</v>
      </c>
      <c r="K37" s="23" t="s">
        <v>39</v>
      </c>
      <c r="L37" s="22">
        <f t="shared" si="1"/>
        <v>41164</v>
      </c>
      <c r="M37" s="23" t="s">
        <v>40</v>
      </c>
      <c r="N37" s="22">
        <f t="shared" si="0"/>
        <v>41171</v>
      </c>
      <c r="O37" s="24" t="s">
        <v>40</v>
      </c>
      <c r="P37" s="186"/>
    </row>
    <row r="38" spans="1:16" ht="15" customHeight="1">
      <c r="A38" s="18">
        <v>34</v>
      </c>
      <c r="B38" s="9" t="s">
        <v>138</v>
      </c>
      <c r="C38" s="19" t="s">
        <v>139</v>
      </c>
      <c r="D38" s="25" t="s">
        <v>34</v>
      </c>
      <c r="E38" s="25" t="s">
        <v>35</v>
      </c>
      <c r="F38" s="19" t="s">
        <v>140</v>
      </c>
      <c r="G38" s="26" t="s">
        <v>37</v>
      </c>
      <c r="H38" s="22">
        <f t="shared" si="2"/>
        <v>41164</v>
      </c>
      <c r="I38" s="23" t="s">
        <v>38</v>
      </c>
      <c r="J38" s="22">
        <f t="shared" si="3"/>
        <v>41169</v>
      </c>
      <c r="K38" s="23" t="s">
        <v>39</v>
      </c>
      <c r="L38" s="22">
        <f t="shared" si="1"/>
        <v>41171</v>
      </c>
      <c r="M38" s="23" t="s">
        <v>40</v>
      </c>
      <c r="N38" s="22">
        <f t="shared" si="0"/>
        <v>41178</v>
      </c>
      <c r="O38" s="24" t="s">
        <v>40</v>
      </c>
      <c r="P38" s="186"/>
    </row>
    <row r="39" spans="1:16" ht="15" customHeight="1">
      <c r="A39" s="18">
        <v>35</v>
      </c>
      <c r="B39" s="9" t="s">
        <v>141</v>
      </c>
      <c r="C39" s="19" t="s">
        <v>142</v>
      </c>
      <c r="D39" s="25" t="s">
        <v>34</v>
      </c>
      <c r="E39" s="25" t="s">
        <v>35</v>
      </c>
      <c r="F39" s="19" t="s">
        <v>143</v>
      </c>
      <c r="G39" s="26" t="s">
        <v>37</v>
      </c>
      <c r="H39" s="22">
        <f t="shared" si="2"/>
        <v>41171</v>
      </c>
      <c r="I39" s="23" t="s">
        <v>38</v>
      </c>
      <c r="J39" s="22">
        <f t="shared" si="3"/>
        <v>41176</v>
      </c>
      <c r="K39" s="23" t="s">
        <v>39</v>
      </c>
      <c r="L39" s="22">
        <f t="shared" si="1"/>
        <v>41178</v>
      </c>
      <c r="M39" s="23" t="s">
        <v>40</v>
      </c>
      <c r="N39" s="22">
        <f t="shared" si="0"/>
        <v>41185</v>
      </c>
      <c r="O39" s="24" t="s">
        <v>40</v>
      </c>
      <c r="P39" s="186"/>
    </row>
    <row r="40" spans="1:16" ht="15" customHeight="1">
      <c r="A40" s="18">
        <v>36</v>
      </c>
      <c r="B40" s="9" t="s">
        <v>144</v>
      </c>
      <c r="C40" s="19" t="s">
        <v>145</v>
      </c>
      <c r="D40" s="25" t="s">
        <v>34</v>
      </c>
      <c r="E40" s="25" t="s">
        <v>35</v>
      </c>
      <c r="F40" s="19" t="s">
        <v>146</v>
      </c>
      <c r="G40" s="26" t="s">
        <v>37</v>
      </c>
      <c r="H40" s="22">
        <f t="shared" si="2"/>
        <v>41178</v>
      </c>
      <c r="I40" s="23" t="s">
        <v>38</v>
      </c>
      <c r="J40" s="22">
        <f t="shared" si="3"/>
        <v>41183</v>
      </c>
      <c r="K40" s="23" t="s">
        <v>39</v>
      </c>
      <c r="L40" s="22">
        <f t="shared" si="1"/>
        <v>41185</v>
      </c>
      <c r="M40" s="23" t="s">
        <v>40</v>
      </c>
      <c r="N40" s="22">
        <f t="shared" si="0"/>
        <v>41192</v>
      </c>
      <c r="O40" s="24" t="s">
        <v>40</v>
      </c>
      <c r="P40" s="186"/>
    </row>
    <row r="41" spans="1:16" ht="15" customHeight="1">
      <c r="A41" s="18">
        <v>37</v>
      </c>
      <c r="B41" s="9" t="s">
        <v>147</v>
      </c>
      <c r="C41" s="19" t="s">
        <v>148</v>
      </c>
      <c r="D41" s="25" t="s">
        <v>34</v>
      </c>
      <c r="E41" s="25" t="s">
        <v>35</v>
      </c>
      <c r="F41" s="19" t="s">
        <v>149</v>
      </c>
      <c r="G41" s="26" t="s">
        <v>37</v>
      </c>
      <c r="H41" s="22">
        <f t="shared" si="2"/>
        <v>41185</v>
      </c>
      <c r="I41" s="23" t="s">
        <v>38</v>
      </c>
      <c r="J41" s="22">
        <f t="shared" si="3"/>
        <v>41190</v>
      </c>
      <c r="K41" s="23" t="s">
        <v>39</v>
      </c>
      <c r="L41" s="22">
        <f t="shared" si="1"/>
        <v>41192</v>
      </c>
      <c r="M41" s="23" t="s">
        <v>40</v>
      </c>
      <c r="N41" s="22">
        <f t="shared" si="0"/>
        <v>41199</v>
      </c>
      <c r="O41" s="24" t="s">
        <v>40</v>
      </c>
      <c r="P41" s="186"/>
    </row>
    <row r="42" spans="1:16" ht="15" customHeight="1">
      <c r="A42" s="18">
        <v>38</v>
      </c>
      <c r="B42" s="9" t="s">
        <v>150</v>
      </c>
      <c r="C42" s="19" t="s">
        <v>151</v>
      </c>
      <c r="D42" s="25" t="s">
        <v>34</v>
      </c>
      <c r="E42" s="25" t="s">
        <v>35</v>
      </c>
      <c r="F42" s="19" t="s">
        <v>152</v>
      </c>
      <c r="G42" s="26" t="s">
        <v>37</v>
      </c>
      <c r="H42" s="22">
        <f t="shared" si="2"/>
        <v>41192</v>
      </c>
      <c r="I42" s="23" t="s">
        <v>38</v>
      </c>
      <c r="J42" s="22">
        <f t="shared" si="3"/>
        <v>41197</v>
      </c>
      <c r="K42" s="23" t="s">
        <v>39</v>
      </c>
      <c r="L42" s="22">
        <f t="shared" si="1"/>
        <v>41199</v>
      </c>
      <c r="M42" s="23" t="s">
        <v>40</v>
      </c>
      <c r="N42" s="22">
        <f t="shared" si="0"/>
        <v>41206</v>
      </c>
      <c r="O42" s="24" t="s">
        <v>40</v>
      </c>
      <c r="P42" s="186"/>
    </row>
    <row r="43" spans="1:16" ht="15" customHeight="1">
      <c r="A43" s="18">
        <v>39</v>
      </c>
      <c r="B43" s="9" t="s">
        <v>153</v>
      </c>
      <c r="C43" s="19" t="s">
        <v>154</v>
      </c>
      <c r="D43" s="25" t="s">
        <v>34</v>
      </c>
      <c r="E43" s="25" t="s">
        <v>35</v>
      </c>
      <c r="F43" s="19" t="s">
        <v>155</v>
      </c>
      <c r="G43" s="26" t="s">
        <v>37</v>
      </c>
      <c r="H43" s="22">
        <f t="shared" si="2"/>
        <v>41199</v>
      </c>
      <c r="I43" s="23" t="s">
        <v>38</v>
      </c>
      <c r="J43" s="22">
        <f t="shared" si="3"/>
        <v>41204</v>
      </c>
      <c r="K43" s="23" t="s">
        <v>39</v>
      </c>
      <c r="L43" s="22">
        <f t="shared" si="1"/>
        <v>41206</v>
      </c>
      <c r="M43" s="23" t="s">
        <v>40</v>
      </c>
      <c r="N43" s="22">
        <f t="shared" si="0"/>
        <v>41213</v>
      </c>
      <c r="O43" s="24" t="s">
        <v>40</v>
      </c>
      <c r="P43" s="186"/>
    </row>
    <row r="44" spans="1:16" ht="15" customHeight="1">
      <c r="A44" s="18">
        <v>40</v>
      </c>
      <c r="B44" s="9" t="s">
        <v>156</v>
      </c>
      <c r="C44" s="19" t="s">
        <v>157</v>
      </c>
      <c r="D44" s="25" t="s">
        <v>34</v>
      </c>
      <c r="E44" s="25" t="s">
        <v>35</v>
      </c>
      <c r="F44" s="19" t="s">
        <v>158</v>
      </c>
      <c r="G44" s="26" t="s">
        <v>37</v>
      </c>
      <c r="H44" s="22">
        <f t="shared" si="2"/>
        <v>41206</v>
      </c>
      <c r="I44" s="23" t="s">
        <v>38</v>
      </c>
      <c r="J44" s="22">
        <f t="shared" si="3"/>
        <v>41211</v>
      </c>
      <c r="K44" s="23" t="s">
        <v>39</v>
      </c>
      <c r="L44" s="22">
        <f t="shared" si="1"/>
        <v>41213</v>
      </c>
      <c r="M44" s="23" t="s">
        <v>40</v>
      </c>
      <c r="N44" s="22">
        <f t="shared" si="0"/>
        <v>41220</v>
      </c>
      <c r="O44" s="24" t="s">
        <v>40</v>
      </c>
      <c r="P44" s="186"/>
    </row>
    <row r="45" spans="1:16" ht="15" customHeight="1">
      <c r="A45" s="18">
        <v>41</v>
      </c>
      <c r="B45" s="9" t="s">
        <v>159</v>
      </c>
      <c r="C45" s="19" t="s">
        <v>160</v>
      </c>
      <c r="D45" s="25" t="s">
        <v>34</v>
      </c>
      <c r="E45" s="25" t="s">
        <v>35</v>
      </c>
      <c r="F45" s="19" t="s">
        <v>161</v>
      </c>
      <c r="G45" s="26" t="s">
        <v>37</v>
      </c>
      <c r="H45" s="22">
        <f t="shared" si="2"/>
        <v>41213</v>
      </c>
      <c r="I45" s="23" t="s">
        <v>38</v>
      </c>
      <c r="J45" s="22">
        <f t="shared" si="3"/>
        <v>41218</v>
      </c>
      <c r="K45" s="23" t="s">
        <v>39</v>
      </c>
      <c r="L45" s="22">
        <f t="shared" si="1"/>
        <v>41220</v>
      </c>
      <c r="M45" s="23" t="s">
        <v>40</v>
      </c>
      <c r="N45" s="22">
        <f t="shared" si="0"/>
        <v>41227</v>
      </c>
      <c r="O45" s="24" t="s">
        <v>40</v>
      </c>
      <c r="P45" s="186"/>
    </row>
    <row r="46" spans="1:16" ht="15" customHeight="1">
      <c r="A46" s="18">
        <v>42</v>
      </c>
      <c r="B46" s="9" t="s">
        <v>162</v>
      </c>
      <c r="C46" s="19" t="s">
        <v>163</v>
      </c>
      <c r="D46" s="25" t="s">
        <v>34</v>
      </c>
      <c r="E46" s="25" t="s">
        <v>35</v>
      </c>
      <c r="F46" s="19" t="s">
        <v>164</v>
      </c>
      <c r="G46" s="26" t="s">
        <v>37</v>
      </c>
      <c r="H46" s="22">
        <f t="shared" si="2"/>
        <v>41220</v>
      </c>
      <c r="I46" s="23" t="s">
        <v>38</v>
      </c>
      <c r="J46" s="22">
        <f t="shared" si="3"/>
        <v>41225</v>
      </c>
      <c r="K46" s="23" t="s">
        <v>39</v>
      </c>
      <c r="L46" s="22">
        <f t="shared" si="1"/>
        <v>41227</v>
      </c>
      <c r="M46" s="23" t="s">
        <v>40</v>
      </c>
      <c r="N46" s="22">
        <f t="shared" si="0"/>
        <v>41234</v>
      </c>
      <c r="O46" s="24" t="s">
        <v>40</v>
      </c>
      <c r="P46" s="186"/>
    </row>
    <row r="47" spans="1:16" ht="15" customHeight="1">
      <c r="A47" s="18">
        <v>43</v>
      </c>
      <c r="B47" s="9" t="s">
        <v>165</v>
      </c>
      <c r="C47" s="19" t="s">
        <v>166</v>
      </c>
      <c r="D47" s="25" t="s">
        <v>34</v>
      </c>
      <c r="E47" s="25" t="s">
        <v>35</v>
      </c>
      <c r="F47" s="19" t="s">
        <v>167</v>
      </c>
      <c r="G47" s="26" t="s">
        <v>37</v>
      </c>
      <c r="H47" s="22">
        <f t="shared" si="2"/>
        <v>41227</v>
      </c>
      <c r="I47" s="23" t="s">
        <v>38</v>
      </c>
      <c r="J47" s="22">
        <f t="shared" si="3"/>
        <v>41232</v>
      </c>
      <c r="K47" s="23" t="s">
        <v>39</v>
      </c>
      <c r="L47" s="22">
        <f t="shared" si="1"/>
        <v>41234</v>
      </c>
      <c r="M47" s="23" t="s">
        <v>40</v>
      </c>
      <c r="N47" s="22">
        <f t="shared" si="0"/>
        <v>41241</v>
      </c>
      <c r="O47" s="24" t="s">
        <v>40</v>
      </c>
      <c r="P47" s="186"/>
    </row>
    <row r="48" spans="1:16" ht="15" customHeight="1">
      <c r="A48" s="18">
        <v>44</v>
      </c>
      <c r="B48" s="9" t="s">
        <v>168</v>
      </c>
      <c r="C48" s="19" t="s">
        <v>169</v>
      </c>
      <c r="D48" s="25" t="s">
        <v>34</v>
      </c>
      <c r="E48" s="25" t="s">
        <v>35</v>
      </c>
      <c r="F48" s="19" t="s">
        <v>170</v>
      </c>
      <c r="G48" s="26" t="s">
        <v>37</v>
      </c>
      <c r="H48" s="22">
        <f t="shared" si="2"/>
        <v>41234</v>
      </c>
      <c r="I48" s="23" t="s">
        <v>38</v>
      </c>
      <c r="J48" s="22">
        <f t="shared" si="3"/>
        <v>41239</v>
      </c>
      <c r="K48" s="23" t="s">
        <v>39</v>
      </c>
      <c r="L48" s="22">
        <f t="shared" si="1"/>
        <v>41241</v>
      </c>
      <c r="M48" s="23" t="s">
        <v>40</v>
      </c>
      <c r="N48" s="22">
        <f t="shared" si="0"/>
        <v>41248</v>
      </c>
      <c r="O48" s="24" t="s">
        <v>40</v>
      </c>
      <c r="P48" s="186"/>
    </row>
    <row r="49" spans="1:17" ht="15" customHeight="1">
      <c r="A49" s="18">
        <v>45</v>
      </c>
      <c r="B49" s="9" t="s">
        <v>171</v>
      </c>
      <c r="C49" s="19" t="s">
        <v>172</v>
      </c>
      <c r="D49" s="25" t="s">
        <v>34</v>
      </c>
      <c r="E49" s="25" t="s">
        <v>35</v>
      </c>
      <c r="F49" s="19" t="s">
        <v>173</v>
      </c>
      <c r="G49" s="26" t="s">
        <v>37</v>
      </c>
      <c r="H49" s="22">
        <f t="shared" si="2"/>
        <v>41241</v>
      </c>
      <c r="I49" s="23" t="s">
        <v>38</v>
      </c>
      <c r="J49" s="22">
        <f t="shared" si="3"/>
        <v>41246</v>
      </c>
      <c r="K49" s="23" t="s">
        <v>39</v>
      </c>
      <c r="L49" s="22">
        <f t="shared" si="1"/>
        <v>41248</v>
      </c>
      <c r="M49" s="23" t="s">
        <v>40</v>
      </c>
      <c r="N49" s="22">
        <f t="shared" si="0"/>
        <v>41255</v>
      </c>
      <c r="O49" s="24" t="s">
        <v>40</v>
      </c>
      <c r="P49" s="186"/>
    </row>
    <row r="50" spans="1:17" ht="15" customHeight="1">
      <c r="A50" s="18">
        <v>46</v>
      </c>
      <c r="B50" s="9" t="s">
        <v>174</v>
      </c>
      <c r="C50" s="19" t="s">
        <v>175</v>
      </c>
      <c r="D50" s="25" t="s">
        <v>34</v>
      </c>
      <c r="E50" s="25" t="s">
        <v>35</v>
      </c>
      <c r="F50" s="19" t="s">
        <v>176</v>
      </c>
      <c r="G50" s="26" t="s">
        <v>37</v>
      </c>
      <c r="H50" s="22">
        <f t="shared" si="2"/>
        <v>41248</v>
      </c>
      <c r="I50" s="23" t="s">
        <v>38</v>
      </c>
      <c r="J50" s="22">
        <f t="shared" si="3"/>
        <v>41253</v>
      </c>
      <c r="K50" s="23" t="s">
        <v>39</v>
      </c>
      <c r="L50" s="22">
        <f t="shared" si="1"/>
        <v>41255</v>
      </c>
      <c r="M50" s="23" t="s">
        <v>40</v>
      </c>
      <c r="N50" s="22">
        <f t="shared" si="0"/>
        <v>41262</v>
      </c>
      <c r="O50" s="24" t="s">
        <v>40</v>
      </c>
      <c r="P50" s="186"/>
    </row>
    <row r="51" spans="1:17" ht="15" customHeight="1">
      <c r="A51" s="18">
        <v>47</v>
      </c>
      <c r="B51" s="9" t="s">
        <v>177</v>
      </c>
      <c r="C51" s="19" t="s">
        <v>178</v>
      </c>
      <c r="D51" s="25" t="s">
        <v>34</v>
      </c>
      <c r="E51" s="25" t="s">
        <v>35</v>
      </c>
      <c r="F51" s="19" t="s">
        <v>179</v>
      </c>
      <c r="G51" s="26" t="s">
        <v>37</v>
      </c>
      <c r="H51" s="22">
        <f t="shared" si="2"/>
        <v>41255</v>
      </c>
      <c r="I51" s="23" t="s">
        <v>38</v>
      </c>
      <c r="J51" s="22">
        <f t="shared" si="3"/>
        <v>41260</v>
      </c>
      <c r="K51" s="23" t="s">
        <v>39</v>
      </c>
      <c r="L51" s="22">
        <f t="shared" si="1"/>
        <v>41262</v>
      </c>
      <c r="M51" s="23" t="s">
        <v>40</v>
      </c>
      <c r="N51" s="22">
        <f t="shared" si="0"/>
        <v>41269</v>
      </c>
      <c r="O51" s="24" t="s">
        <v>40</v>
      </c>
      <c r="P51" s="186"/>
    </row>
    <row r="52" spans="1:17" ht="15" customHeight="1">
      <c r="A52" s="18">
        <v>48</v>
      </c>
      <c r="B52" s="9" t="s">
        <v>180</v>
      </c>
      <c r="C52" s="29" t="s">
        <v>181</v>
      </c>
      <c r="D52" s="30" t="s">
        <v>34</v>
      </c>
      <c r="E52" s="30" t="s">
        <v>35</v>
      </c>
      <c r="F52" s="29" t="s">
        <v>182</v>
      </c>
      <c r="G52" s="31" t="s">
        <v>37</v>
      </c>
      <c r="H52" s="32">
        <f t="shared" si="2"/>
        <v>41262</v>
      </c>
      <c r="I52" s="33" t="s">
        <v>38</v>
      </c>
      <c r="J52" s="32">
        <f t="shared" si="3"/>
        <v>41267</v>
      </c>
      <c r="K52" s="33" t="s">
        <v>39</v>
      </c>
      <c r="L52" s="32">
        <f t="shared" si="1"/>
        <v>41269</v>
      </c>
      <c r="M52" s="33" t="s">
        <v>40</v>
      </c>
      <c r="N52" s="32">
        <f t="shared" si="0"/>
        <v>41276</v>
      </c>
      <c r="O52" s="34" t="s">
        <v>40</v>
      </c>
      <c r="P52" s="35" t="s">
        <v>183</v>
      </c>
      <c r="Q52" s="36"/>
    </row>
    <row r="53" spans="1:17" ht="15" customHeight="1">
      <c r="A53" s="18">
        <v>49</v>
      </c>
      <c r="B53" s="9" t="s">
        <v>184</v>
      </c>
      <c r="C53" s="29" t="s">
        <v>185</v>
      </c>
      <c r="D53" s="30" t="s">
        <v>34</v>
      </c>
      <c r="E53" s="30" t="s">
        <v>35</v>
      </c>
      <c r="F53" s="29" t="s">
        <v>186</v>
      </c>
      <c r="G53" s="31" t="s">
        <v>37</v>
      </c>
      <c r="H53" s="32">
        <v>41262</v>
      </c>
      <c r="I53" s="33" t="s">
        <v>38</v>
      </c>
      <c r="J53" s="32">
        <v>41267</v>
      </c>
      <c r="K53" s="33" t="s">
        <v>39</v>
      </c>
      <c r="L53" s="32">
        <v>41269</v>
      </c>
      <c r="M53" s="33" t="s">
        <v>40</v>
      </c>
      <c r="N53" s="32">
        <v>40910</v>
      </c>
      <c r="O53" s="34" t="s">
        <v>40</v>
      </c>
      <c r="P53" s="35" t="s">
        <v>187</v>
      </c>
    </row>
    <row r="54" spans="1:17" ht="15" customHeight="1">
      <c r="A54" s="18">
        <v>50</v>
      </c>
      <c r="B54" s="9" t="s">
        <v>188</v>
      </c>
      <c r="C54" s="37" t="s">
        <v>189</v>
      </c>
      <c r="D54" s="38" t="s">
        <v>34</v>
      </c>
      <c r="E54" s="38" t="s">
        <v>35</v>
      </c>
      <c r="F54" s="37" t="s">
        <v>190</v>
      </c>
      <c r="G54" s="39" t="s">
        <v>37</v>
      </c>
      <c r="H54" s="40">
        <v>41269</v>
      </c>
      <c r="I54" s="41" t="s">
        <v>38</v>
      </c>
      <c r="J54" s="40">
        <v>40915</v>
      </c>
      <c r="K54" s="41" t="s">
        <v>39</v>
      </c>
      <c r="L54" s="40">
        <v>40917</v>
      </c>
      <c r="M54" s="41" t="s">
        <v>40</v>
      </c>
      <c r="N54" s="40">
        <v>40924</v>
      </c>
      <c r="O54" s="42" t="s">
        <v>40</v>
      </c>
      <c r="P54" s="43"/>
    </row>
    <row r="55" spans="1:17" ht="15" customHeight="1">
      <c r="A55" s="18">
        <v>51</v>
      </c>
      <c r="B55" s="9" t="s">
        <v>191</v>
      </c>
      <c r="C55" s="19" t="s">
        <v>192</v>
      </c>
      <c r="D55" s="25" t="s">
        <v>34</v>
      </c>
      <c r="E55" s="25" t="s">
        <v>35</v>
      </c>
      <c r="F55" s="19" t="s">
        <v>193</v>
      </c>
      <c r="G55" s="26" t="s">
        <v>37</v>
      </c>
      <c r="H55" s="40">
        <v>40917</v>
      </c>
      <c r="I55" s="23" t="s">
        <v>38</v>
      </c>
      <c r="J55" s="40">
        <v>40922</v>
      </c>
      <c r="K55" s="23" t="s">
        <v>39</v>
      </c>
      <c r="L55" s="22">
        <v>40924</v>
      </c>
      <c r="M55" s="23" t="s">
        <v>40</v>
      </c>
      <c r="N55" s="40">
        <v>40931</v>
      </c>
      <c r="O55" s="24" t="s">
        <v>40</v>
      </c>
      <c r="P55" s="17" t="s">
        <v>194</v>
      </c>
    </row>
    <row r="56" spans="1:17" ht="15" customHeight="1" thickBot="1">
      <c r="A56" s="44">
        <v>52</v>
      </c>
      <c r="B56" s="45" t="s">
        <v>195</v>
      </c>
      <c r="C56" s="46" t="s">
        <v>196</v>
      </c>
      <c r="D56" s="47" t="s">
        <v>34</v>
      </c>
      <c r="E56" s="47" t="s">
        <v>35</v>
      </c>
      <c r="F56" s="46" t="s">
        <v>197</v>
      </c>
      <c r="G56" s="48" t="s">
        <v>37</v>
      </c>
      <c r="H56" s="49">
        <f>+H55+7</f>
        <v>40924</v>
      </c>
      <c r="I56" s="50" t="s">
        <v>38</v>
      </c>
      <c r="J56" s="49">
        <f>+J55+7</f>
        <v>40929</v>
      </c>
      <c r="K56" s="50" t="s">
        <v>39</v>
      </c>
      <c r="L56" s="51">
        <f>+L55+7</f>
        <v>40931</v>
      </c>
      <c r="M56" s="50" t="s">
        <v>40</v>
      </c>
      <c r="N56" s="49">
        <f t="shared" si="0"/>
        <v>40938</v>
      </c>
      <c r="O56" s="52" t="s">
        <v>40</v>
      </c>
      <c r="P56" s="53" t="s">
        <v>194</v>
      </c>
    </row>
    <row r="57" spans="1:17">
      <c r="D57" s="54"/>
      <c r="E57" s="54"/>
      <c r="G57" s="54"/>
    </row>
    <row r="58" spans="1:17">
      <c r="D58" s="54"/>
      <c r="E58" s="54"/>
      <c r="G58" s="54"/>
    </row>
    <row r="59" spans="1:17">
      <c r="D59" s="54"/>
      <c r="E59" s="54"/>
      <c r="G59" s="54"/>
    </row>
    <row r="60" spans="1:17">
      <c r="D60" s="54"/>
      <c r="E60" s="54"/>
      <c r="G60" s="54"/>
    </row>
    <row r="61" spans="1:17">
      <c r="D61" s="54"/>
      <c r="E61" s="54"/>
      <c r="G61" s="54"/>
    </row>
  </sheetData>
  <mergeCells count="9">
    <mergeCell ref="N3:O4"/>
    <mergeCell ref="P3:P4"/>
    <mergeCell ref="P5:P51"/>
    <mergeCell ref="A1:L1"/>
    <mergeCell ref="A3:A4"/>
    <mergeCell ref="C3:G4"/>
    <mergeCell ref="H3:I4"/>
    <mergeCell ref="J3:K4"/>
    <mergeCell ref="L3:M4"/>
  </mergeCells>
  <phoneticPr fontId="67"/>
  <printOptions horizontalCentered="1" verticalCentered="1"/>
  <pageMargins left="0" right="0" top="0" bottom="0" header="0" footer="0"/>
  <pageSetup paperSize="9" scale="88" orientation="portrait" horizontalDpi="400" verticalDpi="4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0"/>
  <sheetViews>
    <sheetView tabSelected="1" workbookViewId="0"/>
  </sheetViews>
  <sheetFormatPr defaultRowHeight="13.5"/>
  <cols>
    <col min="1" max="1" width="5.625" style="168" customWidth="1"/>
    <col min="2" max="2" width="18.625" customWidth="1"/>
    <col min="3" max="3" width="58.125" customWidth="1"/>
  </cols>
  <sheetData>
    <row r="1" spans="1:3" ht="27.75" customHeight="1" thickBot="1">
      <c r="A1" s="168" t="s">
        <v>228</v>
      </c>
    </row>
    <row r="2" spans="1:3" ht="34.5" customHeight="1" thickTop="1">
      <c r="A2" s="169">
        <v>1</v>
      </c>
      <c r="B2" s="170" t="s">
        <v>218</v>
      </c>
      <c r="C2" s="175"/>
    </row>
    <row r="3" spans="1:3" ht="34.5" customHeight="1">
      <c r="A3" s="171">
        <v>2</v>
      </c>
      <c r="B3" s="172" t="s">
        <v>219</v>
      </c>
      <c r="C3" s="176"/>
    </row>
    <row r="4" spans="1:3" ht="34.5" customHeight="1">
      <c r="A4" s="171">
        <v>3</v>
      </c>
      <c r="B4" s="172" t="s">
        <v>220</v>
      </c>
      <c r="C4" s="176" t="s">
        <v>225</v>
      </c>
    </row>
    <row r="5" spans="1:3" ht="34.5" customHeight="1">
      <c r="A5" s="171">
        <v>4</v>
      </c>
      <c r="B5" s="172" t="s">
        <v>221</v>
      </c>
      <c r="C5" s="176"/>
    </row>
    <row r="6" spans="1:3" ht="34.5" customHeight="1">
      <c r="A6" s="171">
        <v>5</v>
      </c>
      <c r="B6" s="172" t="s">
        <v>222</v>
      </c>
      <c r="C6" s="176"/>
    </row>
    <row r="7" spans="1:3" ht="34.5" customHeight="1">
      <c r="A7" s="171">
        <v>6</v>
      </c>
      <c r="B7" s="172" t="s">
        <v>226</v>
      </c>
      <c r="C7" s="176"/>
    </row>
    <row r="8" spans="1:3" ht="34.5" customHeight="1">
      <c r="A8" s="171">
        <v>7</v>
      </c>
      <c r="B8" s="172" t="s">
        <v>224</v>
      </c>
      <c r="C8" s="176"/>
    </row>
    <row r="9" spans="1:3" ht="34.5" customHeight="1" thickBot="1">
      <c r="A9" s="173">
        <v>8</v>
      </c>
      <c r="B9" s="174" t="s">
        <v>223</v>
      </c>
      <c r="C9" s="177"/>
    </row>
    <row r="10" spans="1:3" ht="14.25" thickTop="1"/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J128"/>
  <sheetViews>
    <sheetView view="pageBreakPreview" topLeftCell="A7" zoomScale="60" zoomScaleNormal="70" workbookViewId="0">
      <selection activeCell="A13" sqref="A13"/>
    </sheetView>
  </sheetViews>
  <sheetFormatPr defaultColWidth="8.875" defaultRowHeight="21"/>
  <cols>
    <col min="1" max="1" width="4.5" style="65" customWidth="1"/>
    <col min="2" max="2" width="6" style="65" bestFit="1" customWidth="1"/>
    <col min="3" max="3" width="4.25" style="65" customWidth="1"/>
    <col min="4" max="4" width="9.5" style="65" customWidth="1"/>
    <col min="5" max="5" width="7.5" style="65" customWidth="1"/>
    <col min="6" max="6" width="15.25" style="65" hidden="1" customWidth="1"/>
    <col min="7" max="7" width="24.5" style="65" customWidth="1"/>
    <col min="8" max="8" width="22.125" style="65" customWidth="1"/>
    <col min="9" max="9" width="30" style="65" customWidth="1"/>
    <col min="10" max="10" width="13.75" style="65" customWidth="1"/>
    <col min="11" max="11" width="6.875" style="65" bestFit="1" customWidth="1"/>
    <col min="12" max="12" width="14.125" style="65" hidden="1" customWidth="1"/>
    <col min="13" max="13" width="8.625" style="65" hidden="1" customWidth="1"/>
    <col min="14" max="14" width="11.25" style="65" hidden="1" customWidth="1"/>
    <col min="15" max="15" width="11.375" style="65" customWidth="1"/>
    <col min="16" max="16" width="9.625" style="70" hidden="1" customWidth="1"/>
    <col min="17" max="17" width="8.25" style="65" customWidth="1"/>
    <col min="18" max="18" width="11.125" style="65" customWidth="1"/>
    <col min="19" max="19" width="8" style="65" customWidth="1"/>
    <col min="20" max="20" width="9.625" style="65" hidden="1" customWidth="1"/>
    <col min="21" max="21" width="9.375" style="65" hidden="1" customWidth="1"/>
    <col min="22" max="22" width="11.25" style="65" hidden="1" customWidth="1"/>
    <col min="23" max="23" width="8.25" style="65" hidden="1" customWidth="1"/>
    <col min="24" max="24" width="9.875" style="65" hidden="1" customWidth="1"/>
    <col min="25" max="25" width="11.125" style="65" hidden="1" customWidth="1"/>
    <col min="26" max="27" width="11.5" style="65" hidden="1" customWidth="1"/>
    <col min="28" max="28" width="12.375" style="65" customWidth="1"/>
    <col min="29" max="29" width="14.125" style="65" customWidth="1"/>
    <col min="30" max="30" width="14.125" style="67" customWidth="1"/>
    <col min="31" max="31" width="12.5" style="65" customWidth="1"/>
    <col min="32" max="32" width="54" style="65" bestFit="1" customWidth="1"/>
    <col min="33" max="33" width="5.375" style="65" customWidth="1"/>
    <col min="34" max="35" width="9" style="66" customWidth="1"/>
    <col min="36" max="16384" width="8.875" style="65"/>
  </cols>
  <sheetData>
    <row r="1" spans="2:36" ht="24" hidden="1" customHeight="1">
      <c r="B1" s="64">
        <v>1</v>
      </c>
      <c r="C1" s="64">
        <v>2</v>
      </c>
      <c r="D1" s="64">
        <v>3</v>
      </c>
      <c r="E1" s="64">
        <v>4</v>
      </c>
      <c r="F1" s="64">
        <v>5</v>
      </c>
      <c r="G1" s="64">
        <v>6</v>
      </c>
      <c r="H1" s="64">
        <v>7</v>
      </c>
      <c r="I1" s="64">
        <v>8</v>
      </c>
      <c r="J1" s="64">
        <v>9</v>
      </c>
      <c r="K1" s="64">
        <v>10</v>
      </c>
      <c r="L1" s="64">
        <v>11</v>
      </c>
      <c r="M1" s="64">
        <v>12</v>
      </c>
      <c r="N1" s="64">
        <v>13</v>
      </c>
      <c r="O1" s="64">
        <v>14</v>
      </c>
      <c r="P1" s="64">
        <v>15</v>
      </c>
      <c r="Q1" s="64">
        <v>16</v>
      </c>
      <c r="R1" s="64">
        <v>17</v>
      </c>
      <c r="S1" s="64">
        <v>18</v>
      </c>
      <c r="T1" s="64">
        <v>19</v>
      </c>
      <c r="U1" s="64">
        <v>20</v>
      </c>
      <c r="V1" s="64">
        <v>21</v>
      </c>
      <c r="W1" s="64">
        <v>22</v>
      </c>
      <c r="X1" s="64">
        <v>23</v>
      </c>
      <c r="Y1" s="64">
        <v>24</v>
      </c>
      <c r="Z1" s="64">
        <v>25</v>
      </c>
      <c r="AA1" s="64">
        <v>26</v>
      </c>
      <c r="AB1" s="64">
        <v>27</v>
      </c>
      <c r="AC1" s="64">
        <v>28</v>
      </c>
      <c r="AD1" s="64">
        <v>29</v>
      </c>
      <c r="AE1" s="64">
        <v>30</v>
      </c>
      <c r="AF1" s="64">
        <v>31</v>
      </c>
      <c r="AG1" s="64">
        <v>32</v>
      </c>
      <c r="AH1" s="64">
        <v>33</v>
      </c>
      <c r="AI1" s="64">
        <v>34</v>
      </c>
      <c r="AJ1" s="64">
        <v>35</v>
      </c>
    </row>
    <row r="2" spans="2:36" ht="24" hidden="1" customHeight="1">
      <c r="B2" s="64"/>
      <c r="C2" s="64"/>
      <c r="D2" s="64"/>
      <c r="E2" s="64"/>
      <c r="F2" s="64">
        <v>1</v>
      </c>
      <c r="G2" s="64">
        <v>2</v>
      </c>
      <c r="H2" s="64">
        <v>3</v>
      </c>
      <c r="I2" s="64">
        <v>4</v>
      </c>
      <c r="J2" s="64">
        <v>5</v>
      </c>
      <c r="K2" s="64">
        <v>6</v>
      </c>
      <c r="L2" s="64">
        <v>7</v>
      </c>
      <c r="M2" s="64">
        <v>8</v>
      </c>
      <c r="N2" s="64">
        <v>9</v>
      </c>
      <c r="O2" s="64">
        <v>10</v>
      </c>
      <c r="P2" s="64">
        <v>11</v>
      </c>
      <c r="Q2" s="64">
        <v>12</v>
      </c>
      <c r="R2" s="64">
        <v>13</v>
      </c>
      <c r="S2" s="64">
        <v>14</v>
      </c>
      <c r="T2" s="64">
        <v>15</v>
      </c>
      <c r="U2" s="64">
        <v>16</v>
      </c>
      <c r="V2" s="64">
        <v>17</v>
      </c>
      <c r="W2" s="64">
        <v>18</v>
      </c>
      <c r="X2" s="64">
        <v>19</v>
      </c>
      <c r="Y2" s="64">
        <v>20</v>
      </c>
      <c r="Z2" s="64">
        <v>21</v>
      </c>
      <c r="AA2" s="64">
        <v>22</v>
      </c>
      <c r="AB2" s="64">
        <v>23</v>
      </c>
      <c r="AC2" s="64">
        <v>24</v>
      </c>
      <c r="AD2" s="64">
        <v>25</v>
      </c>
      <c r="AE2" s="64">
        <v>26</v>
      </c>
      <c r="AF2" s="64">
        <v>27</v>
      </c>
      <c r="AG2" s="64">
        <v>28</v>
      </c>
      <c r="AH2" s="64">
        <v>29</v>
      </c>
      <c r="AI2" s="64">
        <v>30</v>
      </c>
      <c r="AJ2" s="64">
        <v>31</v>
      </c>
    </row>
    <row r="3" spans="2:36" ht="24" hidden="1" customHeight="1">
      <c r="G3" s="66"/>
      <c r="H3" s="66"/>
      <c r="I3" s="66"/>
      <c r="J3" s="66"/>
      <c r="K3" s="66"/>
      <c r="L3" s="66"/>
      <c r="M3" s="66"/>
      <c r="N3" s="66"/>
      <c r="O3" s="66"/>
      <c r="P3" s="64"/>
      <c r="Q3" s="64"/>
      <c r="R3" s="64"/>
      <c r="S3" s="64"/>
      <c r="T3" s="64"/>
      <c r="U3" s="64"/>
      <c r="V3" s="64"/>
      <c r="W3" s="64"/>
    </row>
    <row r="4" spans="2:36" ht="24" hidden="1" customHeight="1">
      <c r="G4" s="66"/>
      <c r="H4" s="66"/>
      <c r="I4" s="66"/>
      <c r="J4" s="66"/>
      <c r="K4" s="66"/>
      <c r="L4" s="66"/>
      <c r="M4" s="66"/>
      <c r="N4" s="66"/>
      <c r="O4" s="66"/>
      <c r="P4" s="64"/>
      <c r="Q4" s="64"/>
      <c r="R4" s="64"/>
      <c r="S4" s="64"/>
      <c r="T4" s="64"/>
      <c r="U4" s="64"/>
      <c r="V4" s="64"/>
      <c r="W4" s="64"/>
    </row>
    <row r="5" spans="2:36" ht="24" hidden="1" customHeight="1">
      <c r="G5" s="66"/>
      <c r="H5" s="66"/>
      <c r="I5" s="66"/>
      <c r="J5" s="66"/>
      <c r="K5" s="66"/>
      <c r="L5" s="66"/>
      <c r="M5" s="66"/>
      <c r="N5" s="66"/>
      <c r="O5" s="66"/>
      <c r="P5" s="64"/>
      <c r="Q5" s="64"/>
      <c r="R5" s="64"/>
      <c r="S5" s="64"/>
      <c r="T5" s="64"/>
      <c r="U5" s="64"/>
      <c r="V5" s="64"/>
      <c r="W5" s="64"/>
    </row>
    <row r="6" spans="2:36" ht="22.5" hidden="1" customHeight="1">
      <c r="B6" s="68"/>
      <c r="C6" s="69"/>
      <c r="G6" s="66"/>
      <c r="H6" s="66"/>
      <c r="I6" s="66"/>
      <c r="J6" s="66"/>
      <c r="K6" s="66"/>
      <c r="L6" s="66"/>
      <c r="M6" s="66"/>
      <c r="N6" s="66"/>
      <c r="O6" s="66"/>
    </row>
    <row r="7" spans="2:36" s="71" customFormat="1" ht="31.5" customHeight="1">
      <c r="B7" s="71">
        <v>1</v>
      </c>
      <c r="C7" s="71">
        <v>2</v>
      </c>
      <c r="D7" s="71">
        <v>3</v>
      </c>
      <c r="E7" s="71">
        <v>4</v>
      </c>
      <c r="F7" s="71">
        <v>5</v>
      </c>
      <c r="G7" s="71">
        <v>6</v>
      </c>
      <c r="H7" s="71">
        <v>7</v>
      </c>
      <c r="I7" s="71">
        <v>8</v>
      </c>
      <c r="J7" s="71">
        <v>9</v>
      </c>
      <c r="K7" s="71">
        <v>10</v>
      </c>
      <c r="L7" s="71">
        <v>11</v>
      </c>
      <c r="M7" s="71">
        <v>12</v>
      </c>
      <c r="N7" s="71">
        <v>13</v>
      </c>
      <c r="O7" s="71">
        <v>14</v>
      </c>
      <c r="P7" s="71">
        <v>15</v>
      </c>
      <c r="Q7" s="71">
        <v>16</v>
      </c>
      <c r="R7" s="71">
        <v>17</v>
      </c>
      <c r="S7" s="71">
        <v>18</v>
      </c>
      <c r="T7" s="71">
        <v>19</v>
      </c>
      <c r="U7" s="71">
        <v>20</v>
      </c>
      <c r="V7" s="71">
        <v>21</v>
      </c>
      <c r="W7" s="71">
        <v>22</v>
      </c>
      <c r="X7" s="71">
        <v>23</v>
      </c>
      <c r="Y7" s="71">
        <v>24</v>
      </c>
      <c r="Z7" s="71">
        <v>25</v>
      </c>
      <c r="AA7" s="71">
        <v>26</v>
      </c>
      <c r="AB7" s="71">
        <v>27</v>
      </c>
      <c r="AC7" s="71">
        <v>28</v>
      </c>
      <c r="AD7" s="71">
        <v>29</v>
      </c>
      <c r="AE7" s="71">
        <v>30</v>
      </c>
      <c r="AF7" s="71">
        <v>31</v>
      </c>
      <c r="AG7" s="71">
        <v>32</v>
      </c>
      <c r="AH7" s="72"/>
      <c r="AI7" s="72"/>
    </row>
    <row r="8" spans="2:36" ht="21.75" customHeight="1"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Y8" s="73" t="s">
        <v>203</v>
      </c>
      <c r="Z8" s="74">
        <v>3520000</v>
      </c>
      <c r="AA8" s="71"/>
      <c r="AB8" s="75" t="s">
        <v>9</v>
      </c>
      <c r="AC8" s="75" t="s">
        <v>24</v>
      </c>
      <c r="AD8" s="75" t="s">
        <v>10</v>
      </c>
      <c r="AE8" s="75" t="s">
        <v>204</v>
      </c>
      <c r="AF8" s="71"/>
      <c r="AG8" s="71"/>
    </row>
    <row r="9" spans="2:36" ht="42" customHeight="1">
      <c r="B9" s="204">
        <v>35</v>
      </c>
      <c r="C9" s="205"/>
      <c r="D9" s="205"/>
      <c r="E9" s="205"/>
      <c r="F9" s="76"/>
      <c r="G9" s="151" t="s">
        <v>227</v>
      </c>
      <c r="H9" s="77"/>
      <c r="I9" s="165" t="s">
        <v>217</v>
      </c>
      <c r="J9" s="78" t="s">
        <v>216</v>
      </c>
      <c r="K9" s="79"/>
      <c r="L9" s="79"/>
      <c r="M9" s="80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2"/>
      <c r="AA9" s="83">
        <f>SUM(27000/Z8)*100</f>
        <v>0.76704545454545459</v>
      </c>
      <c r="AB9" s="84">
        <f>SUM(Y13:Y64)</f>
        <v>0</v>
      </c>
      <c r="AC9" s="84">
        <f>SUM(Z13:Z64)</f>
        <v>0</v>
      </c>
      <c r="AD9" s="85" t="e">
        <f>(AC9-AB9)/AC9*100</f>
        <v>#DIV/0!</v>
      </c>
      <c r="AE9" s="85">
        <f>SUM(AA13:AA64)</f>
        <v>0</v>
      </c>
      <c r="AF9" s="71"/>
      <c r="AG9" s="71"/>
    </row>
    <row r="10" spans="2:36" ht="18" customHeight="1"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86">
        <f>SUM(X13:X52)/4</f>
        <v>0</v>
      </c>
      <c r="Y10" s="71"/>
      <c r="Z10" s="71"/>
      <c r="AA10" s="71"/>
      <c r="AB10" s="71"/>
      <c r="AC10" s="71"/>
      <c r="AD10" s="71"/>
      <c r="AE10" s="71"/>
      <c r="AF10" s="71"/>
      <c r="AG10" s="71"/>
    </row>
    <row r="11" spans="2:36" ht="23.25" customHeight="1">
      <c r="B11" s="206"/>
      <c r="C11" s="208" t="s">
        <v>209</v>
      </c>
      <c r="D11" s="210" t="s">
        <v>11</v>
      </c>
      <c r="E11" s="211" t="s">
        <v>23</v>
      </c>
      <c r="F11" s="202" t="s">
        <v>0</v>
      </c>
      <c r="G11" s="194" t="s">
        <v>210</v>
      </c>
      <c r="H11" s="194" t="s">
        <v>211</v>
      </c>
      <c r="I11" s="194" t="s">
        <v>1</v>
      </c>
      <c r="J11" s="194" t="s">
        <v>2</v>
      </c>
      <c r="K11" s="194" t="s">
        <v>3</v>
      </c>
      <c r="L11" s="87" t="s">
        <v>19</v>
      </c>
      <c r="M11" s="87"/>
      <c r="N11" s="87"/>
      <c r="O11" s="196" t="s">
        <v>205</v>
      </c>
      <c r="P11" s="197"/>
      <c r="Q11" s="197"/>
      <c r="R11" s="197"/>
      <c r="S11" s="197"/>
      <c r="T11" s="198"/>
      <c r="U11" s="199" t="s">
        <v>20</v>
      </c>
      <c r="V11" s="200"/>
      <c r="W11" s="201"/>
      <c r="X11" s="88" t="s">
        <v>22</v>
      </c>
      <c r="Y11" s="89"/>
      <c r="Z11" s="90"/>
      <c r="AA11" s="87"/>
      <c r="AB11" s="91" t="s">
        <v>212</v>
      </c>
      <c r="AC11" s="88" t="s">
        <v>206</v>
      </c>
      <c r="AD11" s="90"/>
      <c r="AE11" s="194" t="s">
        <v>14</v>
      </c>
      <c r="AF11" s="190" t="s">
        <v>15</v>
      </c>
      <c r="AG11" s="192" t="s">
        <v>12</v>
      </c>
    </row>
    <row r="12" spans="2:36" ht="42" customHeight="1">
      <c r="B12" s="207"/>
      <c r="C12" s="209"/>
      <c r="D12" s="210"/>
      <c r="E12" s="212"/>
      <c r="F12" s="203"/>
      <c r="G12" s="195"/>
      <c r="H12" s="195"/>
      <c r="I12" s="195"/>
      <c r="J12" s="195"/>
      <c r="K12" s="195"/>
      <c r="L12" s="92" t="s">
        <v>5</v>
      </c>
      <c r="M12" s="93" t="s">
        <v>16</v>
      </c>
      <c r="N12" s="94" t="s">
        <v>13</v>
      </c>
      <c r="O12" s="95" t="s">
        <v>5</v>
      </c>
      <c r="P12" s="95" t="s">
        <v>6</v>
      </c>
      <c r="Q12" s="96" t="s">
        <v>16</v>
      </c>
      <c r="R12" s="98" t="s">
        <v>13</v>
      </c>
      <c r="S12" s="97" t="s">
        <v>7</v>
      </c>
      <c r="T12" s="97" t="s">
        <v>207</v>
      </c>
      <c r="U12" s="98" t="s">
        <v>16</v>
      </c>
      <c r="V12" s="94" t="s">
        <v>13</v>
      </c>
      <c r="W12" s="97" t="s">
        <v>7</v>
      </c>
      <c r="X12" s="97" t="s">
        <v>4</v>
      </c>
      <c r="Y12" s="97" t="s">
        <v>5</v>
      </c>
      <c r="Z12" s="97" t="s">
        <v>21</v>
      </c>
      <c r="AA12" s="99" t="s">
        <v>208</v>
      </c>
      <c r="AB12" s="100" t="s">
        <v>8</v>
      </c>
      <c r="AC12" s="101" t="s">
        <v>213</v>
      </c>
      <c r="AD12" s="102" t="s">
        <v>214</v>
      </c>
      <c r="AE12" s="195"/>
      <c r="AF12" s="191"/>
      <c r="AG12" s="193"/>
    </row>
    <row r="13" spans="2:36" s="124" customFormat="1" ht="40.5" customHeight="1">
      <c r="B13" s="103">
        <f t="shared" ref="B13:B76" si="0">+B12+1</f>
        <v>1</v>
      </c>
      <c r="C13" s="103"/>
      <c r="D13" s="103"/>
      <c r="E13" s="103"/>
      <c r="F13" s="104"/>
      <c r="G13" s="105"/>
      <c r="H13" s="106"/>
      <c r="I13" s="107"/>
      <c r="J13" s="96"/>
      <c r="K13" s="95"/>
      <c r="L13" s="108"/>
      <c r="M13" s="95"/>
      <c r="N13" s="109"/>
      <c r="O13" s="110"/>
      <c r="P13" s="111"/>
      <c r="Q13" s="95"/>
      <c r="R13" s="238" t="str">
        <f t="shared" ref="R13:R24" si="1">IF(Q13=0,"",Q13*1.08)</f>
        <v/>
      </c>
      <c r="S13" s="113" t="str">
        <f t="shared" ref="S13:S26" si="2">IF(R13="","",((Q13)-O13)/(Q13)*100)</f>
        <v/>
      </c>
      <c r="T13" s="113" t="str">
        <f>IF(N13="","",(1-(R13/N13))*100)</f>
        <v/>
      </c>
      <c r="U13" s="114" t="str">
        <f t="shared" ref="U13:U24" si="3">IF(V13="","",ROUNDUP(V13/1.08,0))</f>
        <v/>
      </c>
      <c r="V13" s="115"/>
      <c r="W13" s="113" t="str">
        <f t="shared" ref="W13:W24" si="4">IF(V13="","",((U13)-O13)/(U13)*100)</f>
        <v/>
      </c>
      <c r="X13" s="116" t="str">
        <f t="shared" ref="X13:X24" si="5">IF(AA13="","",AA13*$Z$8/1000)</f>
        <v/>
      </c>
      <c r="Y13" s="117" t="str">
        <f t="shared" ref="Y13:Y24" si="6">IF(X13="","",X13*O13/1000)</f>
        <v/>
      </c>
      <c r="Z13" s="117" t="str">
        <f t="shared" ref="Z13:Z24" si="7">IF(X13="","",Q13*X13/1000)</f>
        <v/>
      </c>
      <c r="AA13" s="118"/>
      <c r="AB13" s="96"/>
      <c r="AC13" s="119"/>
      <c r="AD13" s="120"/>
      <c r="AE13" s="96"/>
      <c r="AF13" s="121"/>
      <c r="AG13" s="122" t="str">
        <f t="shared" ref="AG13:AG21" si="8">IF(AF13="","",LEN(AF13))</f>
        <v/>
      </c>
      <c r="AH13" s="123" t="str">
        <f t="shared" ref="AH13:AH76" si="9">IF(R13="","",ROUNDDOWN(Q13*1.08,0))</f>
        <v/>
      </c>
      <c r="AI13" s="123" t="str">
        <f t="shared" ref="AI13:AI61" si="10">IF(V13="","",ROUNDDOWN(U13*1.08,0))</f>
        <v/>
      </c>
      <c r="AJ13" s="124" t="str">
        <f t="shared" ref="AJ13:AJ76" si="11">+H13&amp;I13&amp;J13</f>
        <v/>
      </c>
    </row>
    <row r="14" spans="2:36" s="124" customFormat="1" ht="40.5" customHeight="1">
      <c r="B14" s="103">
        <f t="shared" si="0"/>
        <v>2</v>
      </c>
      <c r="C14" s="103"/>
      <c r="D14" s="103"/>
      <c r="E14" s="103"/>
      <c r="F14" s="104"/>
      <c r="G14" s="105"/>
      <c r="H14" s="106"/>
      <c r="I14" s="107"/>
      <c r="J14" s="96"/>
      <c r="K14" s="95"/>
      <c r="L14" s="108"/>
      <c r="M14" s="95"/>
      <c r="N14" s="109"/>
      <c r="O14" s="110"/>
      <c r="P14" s="111"/>
      <c r="Q14" s="95"/>
      <c r="R14" s="238" t="str">
        <f t="shared" si="1"/>
        <v/>
      </c>
      <c r="S14" s="113" t="str">
        <f t="shared" si="2"/>
        <v/>
      </c>
      <c r="T14" s="113" t="str">
        <f>IF(N14="","",(1-(R14/N14))*100)</f>
        <v/>
      </c>
      <c r="U14" s="114" t="str">
        <f t="shared" si="3"/>
        <v/>
      </c>
      <c r="V14" s="115"/>
      <c r="W14" s="113" t="str">
        <f t="shared" si="4"/>
        <v/>
      </c>
      <c r="X14" s="116" t="str">
        <f t="shared" si="5"/>
        <v/>
      </c>
      <c r="Y14" s="117" t="str">
        <f t="shared" si="6"/>
        <v/>
      </c>
      <c r="Z14" s="117" t="str">
        <f t="shared" si="7"/>
        <v/>
      </c>
      <c r="AA14" s="118"/>
      <c r="AB14" s="96"/>
      <c r="AC14" s="119"/>
      <c r="AD14" s="120"/>
      <c r="AE14" s="96"/>
      <c r="AF14" s="121"/>
      <c r="AG14" s="122" t="str">
        <f t="shared" si="8"/>
        <v/>
      </c>
      <c r="AH14" s="123" t="str">
        <f t="shared" si="9"/>
        <v/>
      </c>
      <c r="AI14" s="123" t="str">
        <f t="shared" si="10"/>
        <v/>
      </c>
      <c r="AJ14" s="124" t="str">
        <f t="shared" si="11"/>
        <v/>
      </c>
    </row>
    <row r="15" spans="2:36" s="124" customFormat="1" ht="40.5" customHeight="1">
      <c r="B15" s="103">
        <v>3</v>
      </c>
      <c r="C15" s="103"/>
      <c r="D15" s="103"/>
      <c r="E15" s="103"/>
      <c r="F15" s="104"/>
      <c r="G15" s="105"/>
      <c r="H15" s="106"/>
      <c r="I15" s="107"/>
      <c r="J15" s="96"/>
      <c r="K15" s="95"/>
      <c r="L15" s="108"/>
      <c r="M15" s="95"/>
      <c r="N15" s="109"/>
      <c r="O15" s="110"/>
      <c r="P15" s="111"/>
      <c r="Q15" s="95"/>
      <c r="R15" s="238" t="str">
        <f t="shared" si="1"/>
        <v/>
      </c>
      <c r="S15" s="113" t="str">
        <f t="shared" si="2"/>
        <v/>
      </c>
      <c r="T15" s="113" t="str">
        <f>IF(N15="","",(1-(R15/N15))*100)</f>
        <v/>
      </c>
      <c r="U15" s="114" t="str">
        <f t="shared" si="3"/>
        <v/>
      </c>
      <c r="V15" s="115"/>
      <c r="W15" s="113" t="str">
        <f t="shared" si="4"/>
        <v/>
      </c>
      <c r="X15" s="116" t="str">
        <f t="shared" si="5"/>
        <v/>
      </c>
      <c r="Y15" s="117" t="str">
        <f t="shared" si="6"/>
        <v/>
      </c>
      <c r="Z15" s="117" t="str">
        <f t="shared" si="7"/>
        <v/>
      </c>
      <c r="AA15" s="118"/>
      <c r="AB15" s="96"/>
      <c r="AC15" s="119"/>
      <c r="AD15" s="120"/>
      <c r="AE15" s="96"/>
      <c r="AF15" s="121"/>
      <c r="AG15" s="122" t="str">
        <f t="shared" si="8"/>
        <v/>
      </c>
      <c r="AH15" s="123" t="str">
        <f t="shared" si="9"/>
        <v/>
      </c>
      <c r="AI15" s="123" t="str">
        <f t="shared" si="10"/>
        <v/>
      </c>
      <c r="AJ15" s="124" t="str">
        <f t="shared" si="11"/>
        <v/>
      </c>
    </row>
    <row r="16" spans="2:36" s="127" customFormat="1" ht="40.5" customHeight="1">
      <c r="B16" s="125">
        <f t="shared" si="0"/>
        <v>4</v>
      </c>
      <c r="C16" s="125"/>
      <c r="D16" s="103"/>
      <c r="E16" s="103"/>
      <c r="F16" s="104"/>
      <c r="G16" s="105"/>
      <c r="H16" s="106"/>
      <c r="I16" s="107"/>
      <c r="J16" s="96"/>
      <c r="K16" s="95"/>
      <c r="L16" s="108"/>
      <c r="M16" s="95"/>
      <c r="N16" s="109"/>
      <c r="O16" s="110"/>
      <c r="P16" s="111"/>
      <c r="Q16" s="95"/>
      <c r="R16" s="238" t="str">
        <f t="shared" si="1"/>
        <v/>
      </c>
      <c r="S16" s="113" t="str">
        <f t="shared" si="2"/>
        <v/>
      </c>
      <c r="T16" s="113" t="str">
        <f t="shared" ref="T16:T21" si="12">IF(R16="","",(1-(R16/N16))*100)</f>
        <v/>
      </c>
      <c r="U16" s="114" t="str">
        <f t="shared" si="3"/>
        <v/>
      </c>
      <c r="V16" s="115"/>
      <c r="W16" s="113" t="str">
        <f t="shared" si="4"/>
        <v/>
      </c>
      <c r="X16" s="116" t="str">
        <f t="shared" si="5"/>
        <v/>
      </c>
      <c r="Y16" s="117" t="str">
        <f t="shared" si="6"/>
        <v/>
      </c>
      <c r="Z16" s="117" t="str">
        <f t="shared" si="7"/>
        <v/>
      </c>
      <c r="AA16" s="118"/>
      <c r="AB16" s="96"/>
      <c r="AC16" s="119"/>
      <c r="AD16" s="120"/>
      <c r="AE16" s="96"/>
      <c r="AF16" s="121"/>
      <c r="AG16" s="122" t="str">
        <f t="shared" si="8"/>
        <v/>
      </c>
      <c r="AH16" s="126" t="str">
        <f t="shared" si="9"/>
        <v/>
      </c>
      <c r="AI16" s="126" t="str">
        <f t="shared" si="10"/>
        <v/>
      </c>
      <c r="AJ16" s="127" t="str">
        <f t="shared" si="11"/>
        <v/>
      </c>
    </row>
    <row r="17" spans="2:36" s="127" customFormat="1" ht="40.5" customHeight="1">
      <c r="B17" s="125">
        <f t="shared" si="0"/>
        <v>5</v>
      </c>
      <c r="C17" s="125"/>
      <c r="D17" s="103"/>
      <c r="E17" s="103"/>
      <c r="F17" s="104"/>
      <c r="G17" s="105"/>
      <c r="H17" s="106"/>
      <c r="I17" s="107"/>
      <c r="J17" s="96"/>
      <c r="K17" s="95"/>
      <c r="L17" s="108"/>
      <c r="M17" s="95"/>
      <c r="N17" s="109"/>
      <c r="O17" s="110"/>
      <c r="P17" s="111"/>
      <c r="Q17" s="95"/>
      <c r="R17" s="238" t="str">
        <f t="shared" si="1"/>
        <v/>
      </c>
      <c r="S17" s="113" t="str">
        <f t="shared" si="2"/>
        <v/>
      </c>
      <c r="T17" s="113" t="str">
        <f t="shared" si="12"/>
        <v/>
      </c>
      <c r="U17" s="114" t="str">
        <f t="shared" si="3"/>
        <v/>
      </c>
      <c r="V17" s="115"/>
      <c r="W17" s="113" t="str">
        <f t="shared" si="4"/>
        <v/>
      </c>
      <c r="X17" s="116" t="str">
        <f t="shared" si="5"/>
        <v/>
      </c>
      <c r="Y17" s="117" t="str">
        <f t="shared" si="6"/>
        <v/>
      </c>
      <c r="Z17" s="117" t="str">
        <f t="shared" si="7"/>
        <v/>
      </c>
      <c r="AA17" s="118"/>
      <c r="AB17" s="96"/>
      <c r="AC17" s="119"/>
      <c r="AD17" s="120"/>
      <c r="AE17" s="96"/>
      <c r="AF17" s="121"/>
      <c r="AG17" s="122" t="str">
        <f t="shared" si="8"/>
        <v/>
      </c>
      <c r="AH17" s="126" t="str">
        <f t="shared" si="9"/>
        <v/>
      </c>
      <c r="AI17" s="126" t="str">
        <f t="shared" si="10"/>
        <v/>
      </c>
      <c r="AJ17" s="127" t="str">
        <f t="shared" si="11"/>
        <v/>
      </c>
    </row>
    <row r="18" spans="2:36" s="127" customFormat="1" ht="40.5" customHeight="1">
      <c r="B18" s="125">
        <f t="shared" si="0"/>
        <v>6</v>
      </c>
      <c r="C18" s="125"/>
      <c r="D18" s="103"/>
      <c r="E18" s="103"/>
      <c r="F18" s="104"/>
      <c r="G18" s="105"/>
      <c r="H18" s="106"/>
      <c r="I18" s="107"/>
      <c r="J18" s="96"/>
      <c r="K18" s="95"/>
      <c r="L18" s="108"/>
      <c r="M18" s="95"/>
      <c r="N18" s="109"/>
      <c r="O18" s="110"/>
      <c r="P18" s="111"/>
      <c r="Q18" s="95"/>
      <c r="R18" s="238" t="str">
        <f t="shared" si="1"/>
        <v/>
      </c>
      <c r="S18" s="113" t="str">
        <f t="shared" si="2"/>
        <v/>
      </c>
      <c r="T18" s="113" t="str">
        <f t="shared" si="12"/>
        <v/>
      </c>
      <c r="U18" s="114" t="str">
        <f t="shared" si="3"/>
        <v/>
      </c>
      <c r="V18" s="115"/>
      <c r="W18" s="113" t="str">
        <f t="shared" si="4"/>
        <v/>
      </c>
      <c r="X18" s="116" t="str">
        <f t="shared" si="5"/>
        <v/>
      </c>
      <c r="Y18" s="117" t="str">
        <f t="shared" si="6"/>
        <v/>
      </c>
      <c r="Z18" s="117" t="str">
        <f t="shared" si="7"/>
        <v/>
      </c>
      <c r="AA18" s="118"/>
      <c r="AB18" s="96"/>
      <c r="AC18" s="119"/>
      <c r="AD18" s="120"/>
      <c r="AE18" s="96"/>
      <c r="AF18" s="121"/>
      <c r="AG18" s="122" t="str">
        <f t="shared" si="8"/>
        <v/>
      </c>
      <c r="AH18" s="126" t="str">
        <f t="shared" si="9"/>
        <v/>
      </c>
      <c r="AI18" s="126" t="str">
        <f t="shared" si="10"/>
        <v/>
      </c>
      <c r="AJ18" s="127" t="str">
        <f t="shared" si="11"/>
        <v/>
      </c>
    </row>
    <row r="19" spans="2:36" s="127" customFormat="1" ht="40.5" customHeight="1">
      <c r="B19" s="125">
        <f t="shared" si="0"/>
        <v>7</v>
      </c>
      <c r="C19" s="125"/>
      <c r="D19" s="103"/>
      <c r="E19" s="103"/>
      <c r="F19" s="104"/>
      <c r="G19" s="105"/>
      <c r="H19" s="106"/>
      <c r="I19" s="107"/>
      <c r="J19" s="96"/>
      <c r="K19" s="95"/>
      <c r="L19" s="108"/>
      <c r="M19" s="95"/>
      <c r="N19" s="109"/>
      <c r="O19" s="110"/>
      <c r="P19" s="111"/>
      <c r="Q19" s="95"/>
      <c r="R19" s="238" t="str">
        <f t="shared" si="1"/>
        <v/>
      </c>
      <c r="S19" s="113" t="str">
        <f t="shared" si="2"/>
        <v/>
      </c>
      <c r="T19" s="113" t="str">
        <f t="shared" si="12"/>
        <v/>
      </c>
      <c r="U19" s="114" t="str">
        <f t="shared" si="3"/>
        <v/>
      </c>
      <c r="V19" s="115"/>
      <c r="W19" s="113" t="str">
        <f t="shared" si="4"/>
        <v/>
      </c>
      <c r="X19" s="116" t="str">
        <f t="shared" si="5"/>
        <v/>
      </c>
      <c r="Y19" s="117" t="str">
        <f t="shared" si="6"/>
        <v/>
      </c>
      <c r="Z19" s="117" t="str">
        <f t="shared" si="7"/>
        <v/>
      </c>
      <c r="AA19" s="118"/>
      <c r="AB19" s="96"/>
      <c r="AC19" s="119"/>
      <c r="AD19" s="120"/>
      <c r="AE19" s="96"/>
      <c r="AF19" s="121"/>
      <c r="AG19" s="122" t="str">
        <f t="shared" si="8"/>
        <v/>
      </c>
      <c r="AH19" s="126" t="str">
        <f t="shared" si="9"/>
        <v/>
      </c>
      <c r="AI19" s="126" t="str">
        <f t="shared" si="10"/>
        <v/>
      </c>
      <c r="AJ19" s="127" t="str">
        <f t="shared" si="11"/>
        <v/>
      </c>
    </row>
    <row r="20" spans="2:36" s="124" customFormat="1" ht="40.5" customHeight="1">
      <c r="B20" s="103">
        <f t="shared" si="0"/>
        <v>8</v>
      </c>
      <c r="C20" s="103"/>
      <c r="D20" s="103"/>
      <c r="E20" s="128"/>
      <c r="F20" s="104"/>
      <c r="G20" s="105"/>
      <c r="H20" s="106"/>
      <c r="I20" s="107"/>
      <c r="J20" s="96"/>
      <c r="K20" s="95"/>
      <c r="L20" s="108"/>
      <c r="M20" s="95"/>
      <c r="N20" s="109"/>
      <c r="O20" s="110"/>
      <c r="P20" s="111"/>
      <c r="Q20" s="95"/>
      <c r="R20" s="238" t="str">
        <f t="shared" si="1"/>
        <v/>
      </c>
      <c r="S20" s="113" t="str">
        <f t="shared" si="2"/>
        <v/>
      </c>
      <c r="T20" s="113" t="str">
        <f t="shared" si="12"/>
        <v/>
      </c>
      <c r="U20" s="114" t="str">
        <f t="shared" si="3"/>
        <v/>
      </c>
      <c r="V20" s="115"/>
      <c r="W20" s="113" t="str">
        <f t="shared" si="4"/>
        <v/>
      </c>
      <c r="X20" s="116" t="str">
        <f t="shared" si="5"/>
        <v/>
      </c>
      <c r="Y20" s="117" t="str">
        <f t="shared" si="6"/>
        <v/>
      </c>
      <c r="Z20" s="117" t="str">
        <f t="shared" si="7"/>
        <v/>
      </c>
      <c r="AA20" s="118"/>
      <c r="AB20" s="96"/>
      <c r="AC20" s="119"/>
      <c r="AD20" s="120"/>
      <c r="AE20" s="96"/>
      <c r="AF20" s="121"/>
      <c r="AG20" s="122" t="str">
        <f t="shared" si="8"/>
        <v/>
      </c>
      <c r="AH20" s="123" t="str">
        <f t="shared" si="9"/>
        <v/>
      </c>
      <c r="AI20" s="123" t="str">
        <f t="shared" si="10"/>
        <v/>
      </c>
      <c r="AJ20" s="124" t="str">
        <f t="shared" si="11"/>
        <v/>
      </c>
    </row>
    <row r="21" spans="2:36" s="124" customFormat="1" ht="40.5" customHeight="1">
      <c r="B21" s="103">
        <f t="shared" si="0"/>
        <v>9</v>
      </c>
      <c r="C21" s="103"/>
      <c r="D21" s="103"/>
      <c r="E21" s="128"/>
      <c r="F21" s="104"/>
      <c r="G21" s="105"/>
      <c r="H21" s="106"/>
      <c r="I21" s="107"/>
      <c r="J21" s="96"/>
      <c r="K21" s="95"/>
      <c r="L21" s="108"/>
      <c r="M21" s="95"/>
      <c r="N21" s="109"/>
      <c r="O21" s="110"/>
      <c r="P21" s="111"/>
      <c r="Q21" s="95"/>
      <c r="R21" s="238" t="str">
        <f t="shared" si="1"/>
        <v/>
      </c>
      <c r="S21" s="113" t="str">
        <f t="shared" si="2"/>
        <v/>
      </c>
      <c r="T21" s="113" t="str">
        <f t="shared" si="12"/>
        <v/>
      </c>
      <c r="U21" s="114" t="str">
        <f t="shared" si="3"/>
        <v/>
      </c>
      <c r="V21" s="115"/>
      <c r="W21" s="113" t="str">
        <f t="shared" si="4"/>
        <v/>
      </c>
      <c r="X21" s="116" t="str">
        <f t="shared" si="5"/>
        <v/>
      </c>
      <c r="Y21" s="117" t="str">
        <f t="shared" si="6"/>
        <v/>
      </c>
      <c r="Z21" s="117" t="str">
        <f t="shared" si="7"/>
        <v/>
      </c>
      <c r="AA21" s="118"/>
      <c r="AB21" s="96"/>
      <c r="AC21" s="119"/>
      <c r="AD21" s="120"/>
      <c r="AE21" s="96"/>
      <c r="AF21" s="121"/>
      <c r="AG21" s="122" t="str">
        <f t="shared" si="8"/>
        <v/>
      </c>
      <c r="AH21" s="123" t="str">
        <f t="shared" si="9"/>
        <v/>
      </c>
      <c r="AI21" s="123" t="str">
        <f t="shared" si="10"/>
        <v/>
      </c>
      <c r="AJ21" s="124" t="str">
        <f t="shared" si="11"/>
        <v/>
      </c>
    </row>
    <row r="22" spans="2:36" s="124" customFormat="1" ht="40.5" customHeight="1">
      <c r="B22" s="103">
        <f t="shared" si="0"/>
        <v>10</v>
      </c>
      <c r="C22" s="103"/>
      <c r="D22" s="103"/>
      <c r="E22" s="128"/>
      <c r="F22" s="104"/>
      <c r="G22" s="105"/>
      <c r="H22" s="106"/>
      <c r="I22" s="107"/>
      <c r="J22" s="96"/>
      <c r="K22" s="95"/>
      <c r="L22" s="108"/>
      <c r="M22" s="95"/>
      <c r="N22" s="109"/>
      <c r="O22" s="110"/>
      <c r="P22" s="111"/>
      <c r="Q22" s="95"/>
      <c r="R22" s="238" t="str">
        <f t="shared" si="1"/>
        <v/>
      </c>
      <c r="S22" s="113" t="str">
        <f t="shared" si="2"/>
        <v/>
      </c>
      <c r="T22" s="113" t="str">
        <f>IF(N22="","",(1-(R22/N22))*100)</f>
        <v/>
      </c>
      <c r="U22" s="114" t="str">
        <f t="shared" si="3"/>
        <v/>
      </c>
      <c r="V22" s="115"/>
      <c r="W22" s="113" t="str">
        <f t="shared" si="4"/>
        <v/>
      </c>
      <c r="X22" s="116" t="str">
        <f t="shared" si="5"/>
        <v/>
      </c>
      <c r="Y22" s="117" t="str">
        <f t="shared" si="6"/>
        <v/>
      </c>
      <c r="Z22" s="117" t="str">
        <f t="shared" si="7"/>
        <v/>
      </c>
      <c r="AA22" s="118"/>
      <c r="AB22" s="96"/>
      <c r="AC22" s="119"/>
      <c r="AD22" s="120"/>
      <c r="AE22" s="96"/>
      <c r="AF22" s="121"/>
      <c r="AG22" s="122" t="str">
        <f t="shared" ref="AG22:AG76" si="13">IF(AF22="","",LEN(AF22))</f>
        <v/>
      </c>
      <c r="AH22" s="123" t="str">
        <f t="shared" si="9"/>
        <v/>
      </c>
      <c r="AI22" s="123" t="str">
        <f t="shared" si="10"/>
        <v/>
      </c>
      <c r="AJ22" s="124" t="str">
        <f t="shared" si="11"/>
        <v/>
      </c>
    </row>
    <row r="23" spans="2:36" s="124" customFormat="1" ht="40.5" customHeight="1">
      <c r="B23" s="103">
        <f t="shared" si="0"/>
        <v>11</v>
      </c>
      <c r="C23" s="103"/>
      <c r="D23" s="103"/>
      <c r="E23" s="128"/>
      <c r="F23" s="104"/>
      <c r="G23" s="105"/>
      <c r="H23" s="106"/>
      <c r="I23" s="107"/>
      <c r="J23" s="96"/>
      <c r="K23" s="95"/>
      <c r="L23" s="108">
        <v>30</v>
      </c>
      <c r="M23" s="95"/>
      <c r="N23" s="109"/>
      <c r="O23" s="110"/>
      <c r="P23" s="111"/>
      <c r="Q23" s="95"/>
      <c r="R23" s="238" t="str">
        <f t="shared" si="1"/>
        <v/>
      </c>
      <c r="S23" s="113" t="str">
        <f t="shared" si="2"/>
        <v/>
      </c>
      <c r="T23" s="113" t="str">
        <f>IF(N23="","",(1-(R23/N23))*100)</f>
        <v/>
      </c>
      <c r="U23" s="114" t="str">
        <f t="shared" si="3"/>
        <v/>
      </c>
      <c r="V23" s="115"/>
      <c r="W23" s="113" t="str">
        <f t="shared" si="4"/>
        <v/>
      </c>
      <c r="X23" s="116" t="str">
        <f t="shared" si="5"/>
        <v/>
      </c>
      <c r="Y23" s="117" t="str">
        <f t="shared" si="6"/>
        <v/>
      </c>
      <c r="Z23" s="117" t="str">
        <f t="shared" si="7"/>
        <v/>
      </c>
      <c r="AA23" s="118"/>
      <c r="AB23" s="96"/>
      <c r="AC23" s="119"/>
      <c r="AD23" s="120"/>
      <c r="AE23" s="96"/>
      <c r="AF23" s="121"/>
      <c r="AG23" s="122" t="str">
        <f t="shared" si="13"/>
        <v/>
      </c>
      <c r="AH23" s="123" t="str">
        <f t="shared" si="9"/>
        <v/>
      </c>
      <c r="AI23" s="123" t="str">
        <f t="shared" si="10"/>
        <v/>
      </c>
      <c r="AJ23" s="124" t="str">
        <f t="shared" si="11"/>
        <v/>
      </c>
    </row>
    <row r="24" spans="2:36" s="124" customFormat="1" ht="40.5" customHeight="1">
      <c r="B24" s="103">
        <f t="shared" si="0"/>
        <v>12</v>
      </c>
      <c r="C24" s="103"/>
      <c r="D24" s="103"/>
      <c r="E24" s="128"/>
      <c r="F24" s="104"/>
      <c r="G24" s="105"/>
      <c r="H24" s="106"/>
      <c r="I24" s="107"/>
      <c r="J24" s="96"/>
      <c r="K24" s="95"/>
      <c r="L24" s="108">
        <v>12</v>
      </c>
      <c r="M24" s="95"/>
      <c r="N24" s="109"/>
      <c r="O24" s="110"/>
      <c r="P24" s="111"/>
      <c r="Q24" s="95"/>
      <c r="R24" s="238" t="str">
        <f t="shared" si="1"/>
        <v/>
      </c>
      <c r="S24" s="113" t="str">
        <f t="shared" si="2"/>
        <v/>
      </c>
      <c r="T24" s="113" t="str">
        <f>IF(N24="","",(1-(R24/N24))*100)</f>
        <v/>
      </c>
      <c r="U24" s="114" t="str">
        <f t="shared" si="3"/>
        <v/>
      </c>
      <c r="V24" s="115"/>
      <c r="W24" s="113" t="str">
        <f t="shared" si="4"/>
        <v/>
      </c>
      <c r="X24" s="116" t="str">
        <f t="shared" si="5"/>
        <v/>
      </c>
      <c r="Y24" s="117" t="str">
        <f t="shared" si="6"/>
        <v/>
      </c>
      <c r="Z24" s="117" t="str">
        <f t="shared" si="7"/>
        <v/>
      </c>
      <c r="AA24" s="118"/>
      <c r="AB24" s="96"/>
      <c r="AC24" s="119"/>
      <c r="AD24" s="120"/>
      <c r="AE24" s="96"/>
      <c r="AF24" s="121"/>
      <c r="AG24" s="122" t="str">
        <f t="shared" si="13"/>
        <v/>
      </c>
      <c r="AH24" s="123" t="str">
        <f t="shared" si="9"/>
        <v/>
      </c>
      <c r="AI24" s="123" t="str">
        <f t="shared" si="10"/>
        <v/>
      </c>
      <c r="AJ24" s="124" t="str">
        <f t="shared" si="11"/>
        <v/>
      </c>
    </row>
    <row r="25" spans="2:36" s="124" customFormat="1" ht="40.5" customHeight="1">
      <c r="B25" s="103">
        <f t="shared" si="0"/>
        <v>13</v>
      </c>
      <c r="C25" s="103"/>
      <c r="D25" s="103"/>
      <c r="E25" s="128"/>
      <c r="F25" s="104"/>
      <c r="G25" s="105"/>
      <c r="H25" s="106"/>
      <c r="I25" s="107"/>
      <c r="J25" s="96"/>
      <c r="K25" s="95"/>
      <c r="L25" s="108">
        <v>12</v>
      </c>
      <c r="M25" s="95"/>
      <c r="N25" s="109"/>
      <c r="O25" s="110"/>
      <c r="P25" s="111"/>
      <c r="Q25" s="95"/>
      <c r="R25" s="238" t="str">
        <f t="shared" ref="R25:R76" si="14">IF(Q25=0,"",Q25*1.08)</f>
        <v/>
      </c>
      <c r="S25" s="113" t="str">
        <f t="shared" si="2"/>
        <v/>
      </c>
      <c r="T25" s="113" t="str">
        <f t="shared" ref="T25:T53" si="15">IF(R25="","",(1-(R25/N25))*100)</f>
        <v/>
      </c>
      <c r="U25" s="114" t="str">
        <f t="shared" ref="U25:U76" si="16">IF(V25="","",ROUNDUP(V25/1.08,0))</f>
        <v/>
      </c>
      <c r="V25" s="115"/>
      <c r="W25" s="113" t="str">
        <f t="shared" ref="W25:W76" si="17">IF(V25="","",((U25)-O25)/(U25)*100)</f>
        <v/>
      </c>
      <c r="X25" s="116" t="str">
        <f t="shared" ref="X25:X76" si="18">IF(AA25="","",AA25*$Z$8/1000)</f>
        <v/>
      </c>
      <c r="Y25" s="117" t="str">
        <f t="shared" ref="Y25:Y76" si="19">IF(X25="","",X25*O25/1000)</f>
        <v/>
      </c>
      <c r="Z25" s="117" t="str">
        <f t="shared" ref="Z25:Z76" si="20">IF(X25="","",Q25*X25/1000)</f>
        <v/>
      </c>
      <c r="AA25" s="118"/>
      <c r="AB25" s="96"/>
      <c r="AC25" s="119"/>
      <c r="AD25" s="120"/>
      <c r="AE25" s="96"/>
      <c r="AF25" s="121"/>
      <c r="AG25" s="122" t="str">
        <f t="shared" si="13"/>
        <v/>
      </c>
      <c r="AH25" s="123" t="str">
        <f t="shared" si="9"/>
        <v/>
      </c>
      <c r="AI25" s="123" t="str">
        <f t="shared" si="10"/>
        <v/>
      </c>
      <c r="AJ25" s="124" t="str">
        <f t="shared" si="11"/>
        <v/>
      </c>
    </row>
    <row r="26" spans="2:36" s="124" customFormat="1" ht="40.5" customHeight="1">
      <c r="B26" s="103">
        <f t="shared" si="0"/>
        <v>14</v>
      </c>
      <c r="C26" s="103"/>
      <c r="D26" s="103"/>
      <c r="E26" s="128"/>
      <c r="F26" s="104"/>
      <c r="G26" s="105"/>
      <c r="H26" s="106"/>
      <c r="I26" s="107"/>
      <c r="J26" s="96"/>
      <c r="K26" s="95"/>
      <c r="L26" s="108">
        <v>6</v>
      </c>
      <c r="M26" s="95"/>
      <c r="N26" s="109"/>
      <c r="O26" s="110"/>
      <c r="P26" s="111"/>
      <c r="Q26" s="95"/>
      <c r="R26" s="238" t="str">
        <f t="shared" si="14"/>
        <v/>
      </c>
      <c r="S26" s="113" t="str">
        <f t="shared" si="2"/>
        <v/>
      </c>
      <c r="T26" s="113" t="str">
        <f t="shared" si="15"/>
        <v/>
      </c>
      <c r="U26" s="114" t="str">
        <f t="shared" si="16"/>
        <v/>
      </c>
      <c r="V26" s="115"/>
      <c r="W26" s="113" t="str">
        <f t="shared" si="17"/>
        <v/>
      </c>
      <c r="X26" s="116" t="str">
        <f t="shared" si="18"/>
        <v/>
      </c>
      <c r="Y26" s="117" t="str">
        <f t="shared" si="19"/>
        <v/>
      </c>
      <c r="Z26" s="117" t="str">
        <f t="shared" si="20"/>
        <v/>
      </c>
      <c r="AA26" s="118"/>
      <c r="AB26" s="96"/>
      <c r="AC26" s="119"/>
      <c r="AD26" s="120"/>
      <c r="AE26" s="96"/>
      <c r="AF26" s="121"/>
      <c r="AG26" s="122" t="str">
        <f t="shared" si="13"/>
        <v/>
      </c>
      <c r="AH26" s="123" t="str">
        <f t="shared" si="9"/>
        <v/>
      </c>
      <c r="AI26" s="123" t="str">
        <f t="shared" si="10"/>
        <v/>
      </c>
      <c r="AJ26" s="124" t="str">
        <f t="shared" si="11"/>
        <v/>
      </c>
    </row>
    <row r="27" spans="2:36" s="124" customFormat="1" ht="40.5" customHeight="1">
      <c r="B27" s="103">
        <f t="shared" si="0"/>
        <v>15</v>
      </c>
      <c r="C27" s="103"/>
      <c r="D27" s="103"/>
      <c r="E27" s="128"/>
      <c r="F27" s="104"/>
      <c r="G27" s="105"/>
      <c r="H27" s="106"/>
      <c r="I27" s="107"/>
      <c r="J27" s="96"/>
      <c r="K27" s="95"/>
      <c r="L27" s="108"/>
      <c r="M27" s="95"/>
      <c r="N27" s="109"/>
      <c r="O27" s="110"/>
      <c r="P27" s="111"/>
      <c r="Q27" s="95"/>
      <c r="R27" s="238" t="str">
        <f t="shared" si="14"/>
        <v/>
      </c>
      <c r="S27" s="113" t="str">
        <f t="shared" ref="S27:S76" si="21">IF(R27="","",((Q27)-O27)/(Q27)*100)</f>
        <v/>
      </c>
      <c r="T27" s="113" t="str">
        <f t="shared" si="15"/>
        <v/>
      </c>
      <c r="U27" s="114" t="str">
        <f t="shared" si="16"/>
        <v/>
      </c>
      <c r="V27" s="115"/>
      <c r="W27" s="113" t="str">
        <f t="shared" si="17"/>
        <v/>
      </c>
      <c r="X27" s="116" t="str">
        <f t="shared" si="18"/>
        <v/>
      </c>
      <c r="Y27" s="117" t="str">
        <f t="shared" si="19"/>
        <v/>
      </c>
      <c r="Z27" s="117" t="str">
        <f t="shared" si="20"/>
        <v/>
      </c>
      <c r="AA27" s="118"/>
      <c r="AB27" s="96"/>
      <c r="AC27" s="119"/>
      <c r="AD27" s="120"/>
      <c r="AE27" s="96"/>
      <c r="AF27" s="121"/>
      <c r="AG27" s="122" t="str">
        <f t="shared" si="13"/>
        <v/>
      </c>
      <c r="AH27" s="123" t="str">
        <f t="shared" si="9"/>
        <v/>
      </c>
      <c r="AI27" s="123" t="str">
        <f t="shared" si="10"/>
        <v/>
      </c>
      <c r="AJ27" s="124" t="str">
        <f t="shared" si="11"/>
        <v/>
      </c>
    </row>
    <row r="28" spans="2:36" s="124" customFormat="1" ht="40.5" customHeight="1">
      <c r="B28" s="103">
        <f t="shared" si="0"/>
        <v>16</v>
      </c>
      <c r="C28" s="103"/>
      <c r="D28" s="103"/>
      <c r="E28" s="128"/>
      <c r="F28" s="104"/>
      <c r="G28" s="105"/>
      <c r="H28" s="106"/>
      <c r="I28" s="107"/>
      <c r="J28" s="96"/>
      <c r="K28" s="95"/>
      <c r="L28" s="108"/>
      <c r="M28" s="95"/>
      <c r="N28" s="109"/>
      <c r="O28" s="110"/>
      <c r="P28" s="111"/>
      <c r="Q28" s="95"/>
      <c r="R28" s="238" t="str">
        <f t="shared" si="14"/>
        <v/>
      </c>
      <c r="S28" s="113" t="str">
        <f t="shared" si="21"/>
        <v/>
      </c>
      <c r="T28" s="113" t="str">
        <f t="shared" si="15"/>
        <v/>
      </c>
      <c r="U28" s="114" t="str">
        <f t="shared" si="16"/>
        <v/>
      </c>
      <c r="V28" s="115"/>
      <c r="W28" s="113" t="str">
        <f t="shared" si="17"/>
        <v/>
      </c>
      <c r="X28" s="116" t="str">
        <f t="shared" si="18"/>
        <v/>
      </c>
      <c r="Y28" s="117" t="str">
        <f t="shared" si="19"/>
        <v/>
      </c>
      <c r="Z28" s="117" t="str">
        <f t="shared" si="20"/>
        <v/>
      </c>
      <c r="AA28" s="118"/>
      <c r="AB28" s="96"/>
      <c r="AC28" s="119"/>
      <c r="AD28" s="120"/>
      <c r="AE28" s="96"/>
      <c r="AF28" s="121"/>
      <c r="AG28" s="122" t="str">
        <f t="shared" si="13"/>
        <v/>
      </c>
      <c r="AH28" s="123" t="str">
        <f t="shared" si="9"/>
        <v/>
      </c>
      <c r="AI28" s="123" t="str">
        <f t="shared" si="10"/>
        <v/>
      </c>
      <c r="AJ28" s="124" t="str">
        <f t="shared" si="11"/>
        <v/>
      </c>
    </row>
    <row r="29" spans="2:36" s="124" customFormat="1" ht="40.5" customHeight="1">
      <c r="B29" s="103">
        <f t="shared" si="0"/>
        <v>17</v>
      </c>
      <c r="C29" s="103"/>
      <c r="D29" s="103"/>
      <c r="E29" s="128"/>
      <c r="F29" s="104"/>
      <c r="G29" s="129"/>
      <c r="H29" s="130"/>
      <c r="I29" s="131"/>
      <c r="J29" s="98"/>
      <c r="K29" s="114"/>
      <c r="L29" s="132"/>
      <c r="M29" s="114"/>
      <c r="N29" s="112"/>
      <c r="O29" s="133"/>
      <c r="P29" s="113" t="str">
        <f t="shared" ref="P29:P76" si="22">IF(O29="","",(L29-O29)/L29*100)</f>
        <v/>
      </c>
      <c r="Q29" s="114"/>
      <c r="R29" s="112" t="str">
        <f t="shared" si="14"/>
        <v/>
      </c>
      <c r="S29" s="113" t="str">
        <f t="shared" si="21"/>
        <v/>
      </c>
      <c r="T29" s="113" t="str">
        <f t="shared" si="15"/>
        <v/>
      </c>
      <c r="U29" s="114" t="str">
        <f t="shared" si="16"/>
        <v/>
      </c>
      <c r="V29" s="115"/>
      <c r="W29" s="113" t="str">
        <f t="shared" si="17"/>
        <v/>
      </c>
      <c r="X29" s="116" t="str">
        <f t="shared" si="18"/>
        <v/>
      </c>
      <c r="Y29" s="117" t="str">
        <f t="shared" si="19"/>
        <v/>
      </c>
      <c r="Z29" s="117" t="str">
        <f t="shared" si="20"/>
        <v/>
      </c>
      <c r="AA29" s="118"/>
      <c r="AB29" s="98"/>
      <c r="AC29" s="119"/>
      <c r="AD29" s="120"/>
      <c r="AE29" s="98"/>
      <c r="AF29" s="134"/>
      <c r="AG29" s="122" t="str">
        <f t="shared" si="13"/>
        <v/>
      </c>
      <c r="AH29" s="123" t="str">
        <f t="shared" si="9"/>
        <v/>
      </c>
      <c r="AI29" s="123" t="str">
        <f t="shared" si="10"/>
        <v/>
      </c>
      <c r="AJ29" s="124" t="str">
        <f t="shared" si="11"/>
        <v/>
      </c>
    </row>
    <row r="30" spans="2:36" s="124" customFormat="1" ht="40.5" customHeight="1">
      <c r="B30" s="103">
        <f t="shared" si="0"/>
        <v>18</v>
      </c>
      <c r="C30" s="103"/>
      <c r="D30" s="103"/>
      <c r="E30" s="128"/>
      <c r="F30" s="104"/>
      <c r="G30" s="129"/>
      <c r="H30" s="130"/>
      <c r="I30" s="131"/>
      <c r="J30" s="98"/>
      <c r="K30" s="114"/>
      <c r="L30" s="132"/>
      <c r="M30" s="114"/>
      <c r="N30" s="112"/>
      <c r="O30" s="133"/>
      <c r="P30" s="113" t="str">
        <f t="shared" si="22"/>
        <v/>
      </c>
      <c r="Q30" s="114"/>
      <c r="R30" s="112" t="str">
        <f t="shared" si="14"/>
        <v/>
      </c>
      <c r="S30" s="113" t="str">
        <f t="shared" si="21"/>
        <v/>
      </c>
      <c r="T30" s="113" t="str">
        <f t="shared" si="15"/>
        <v/>
      </c>
      <c r="U30" s="114" t="str">
        <f t="shared" si="16"/>
        <v/>
      </c>
      <c r="V30" s="115"/>
      <c r="W30" s="113" t="str">
        <f t="shared" si="17"/>
        <v/>
      </c>
      <c r="X30" s="116" t="str">
        <f t="shared" si="18"/>
        <v/>
      </c>
      <c r="Y30" s="117" t="str">
        <f t="shared" si="19"/>
        <v/>
      </c>
      <c r="Z30" s="117" t="str">
        <f t="shared" si="20"/>
        <v/>
      </c>
      <c r="AA30" s="118"/>
      <c r="AB30" s="98"/>
      <c r="AC30" s="119"/>
      <c r="AD30" s="120"/>
      <c r="AE30" s="98"/>
      <c r="AF30" s="134"/>
      <c r="AG30" s="122" t="str">
        <f t="shared" si="13"/>
        <v/>
      </c>
      <c r="AH30" s="123" t="str">
        <f t="shared" si="9"/>
        <v/>
      </c>
      <c r="AI30" s="123" t="str">
        <f t="shared" si="10"/>
        <v/>
      </c>
      <c r="AJ30" s="124" t="str">
        <f t="shared" si="11"/>
        <v/>
      </c>
    </row>
    <row r="31" spans="2:36" s="124" customFormat="1" ht="40.5" customHeight="1">
      <c r="B31" s="103">
        <f t="shared" si="0"/>
        <v>19</v>
      </c>
      <c r="C31" s="103"/>
      <c r="D31" s="103"/>
      <c r="E31" s="128"/>
      <c r="F31" s="104"/>
      <c r="G31" s="129"/>
      <c r="H31" s="130"/>
      <c r="I31" s="131"/>
      <c r="J31" s="98"/>
      <c r="K31" s="114"/>
      <c r="L31" s="132"/>
      <c r="M31" s="114"/>
      <c r="N31" s="112"/>
      <c r="O31" s="133"/>
      <c r="P31" s="113" t="str">
        <f t="shared" si="22"/>
        <v/>
      </c>
      <c r="Q31" s="114"/>
      <c r="R31" s="112" t="str">
        <f t="shared" si="14"/>
        <v/>
      </c>
      <c r="S31" s="113" t="str">
        <f t="shared" si="21"/>
        <v/>
      </c>
      <c r="T31" s="113" t="str">
        <f t="shared" si="15"/>
        <v/>
      </c>
      <c r="U31" s="114" t="str">
        <f t="shared" si="16"/>
        <v/>
      </c>
      <c r="V31" s="115"/>
      <c r="W31" s="113" t="str">
        <f t="shared" si="17"/>
        <v/>
      </c>
      <c r="X31" s="116" t="str">
        <f t="shared" si="18"/>
        <v/>
      </c>
      <c r="Y31" s="117" t="str">
        <f t="shared" si="19"/>
        <v/>
      </c>
      <c r="Z31" s="117" t="str">
        <f t="shared" si="20"/>
        <v/>
      </c>
      <c r="AA31" s="118"/>
      <c r="AB31" s="98"/>
      <c r="AC31" s="119"/>
      <c r="AD31" s="120"/>
      <c r="AE31" s="98"/>
      <c r="AF31" s="134"/>
      <c r="AG31" s="122" t="str">
        <f t="shared" si="13"/>
        <v/>
      </c>
      <c r="AH31" s="123" t="str">
        <f t="shared" si="9"/>
        <v/>
      </c>
      <c r="AI31" s="123" t="str">
        <f t="shared" si="10"/>
        <v/>
      </c>
      <c r="AJ31" s="124" t="str">
        <f t="shared" si="11"/>
        <v/>
      </c>
    </row>
    <row r="32" spans="2:36" s="124" customFormat="1" ht="40.5" customHeight="1">
      <c r="B32" s="103">
        <f t="shared" si="0"/>
        <v>20</v>
      </c>
      <c r="C32" s="103"/>
      <c r="D32" s="103"/>
      <c r="E32" s="128"/>
      <c r="F32" s="104"/>
      <c r="G32" s="129"/>
      <c r="H32" s="130"/>
      <c r="I32" s="131"/>
      <c r="J32" s="98"/>
      <c r="K32" s="114"/>
      <c r="L32" s="132"/>
      <c r="M32" s="114"/>
      <c r="N32" s="112"/>
      <c r="O32" s="133"/>
      <c r="P32" s="113" t="str">
        <f t="shared" si="22"/>
        <v/>
      </c>
      <c r="Q32" s="114"/>
      <c r="R32" s="112" t="str">
        <f t="shared" si="14"/>
        <v/>
      </c>
      <c r="S32" s="113" t="str">
        <f t="shared" si="21"/>
        <v/>
      </c>
      <c r="T32" s="113" t="str">
        <f t="shared" si="15"/>
        <v/>
      </c>
      <c r="U32" s="114" t="str">
        <f t="shared" si="16"/>
        <v/>
      </c>
      <c r="V32" s="115"/>
      <c r="W32" s="113" t="str">
        <f t="shared" si="17"/>
        <v/>
      </c>
      <c r="X32" s="116" t="str">
        <f t="shared" si="18"/>
        <v/>
      </c>
      <c r="Y32" s="117" t="str">
        <f t="shared" si="19"/>
        <v/>
      </c>
      <c r="Z32" s="117" t="str">
        <f t="shared" si="20"/>
        <v/>
      </c>
      <c r="AA32" s="118"/>
      <c r="AB32" s="98"/>
      <c r="AC32" s="119"/>
      <c r="AD32" s="120"/>
      <c r="AE32" s="98"/>
      <c r="AF32" s="134"/>
      <c r="AG32" s="122" t="str">
        <f t="shared" si="13"/>
        <v/>
      </c>
      <c r="AH32" s="123" t="str">
        <f t="shared" si="9"/>
        <v/>
      </c>
      <c r="AI32" s="123" t="str">
        <f t="shared" si="10"/>
        <v/>
      </c>
      <c r="AJ32" s="124" t="str">
        <f t="shared" si="11"/>
        <v/>
      </c>
    </row>
    <row r="33" spans="2:36" s="124" customFormat="1" ht="40.5" customHeight="1">
      <c r="B33" s="103">
        <f t="shared" si="0"/>
        <v>21</v>
      </c>
      <c r="C33" s="103"/>
      <c r="D33" s="103"/>
      <c r="E33" s="128"/>
      <c r="F33" s="104"/>
      <c r="G33" s="129"/>
      <c r="H33" s="130"/>
      <c r="I33" s="131"/>
      <c r="J33" s="98"/>
      <c r="K33" s="114"/>
      <c r="L33" s="132"/>
      <c r="M33" s="114"/>
      <c r="N33" s="112"/>
      <c r="O33" s="133"/>
      <c r="P33" s="113" t="str">
        <f t="shared" si="22"/>
        <v/>
      </c>
      <c r="Q33" s="114"/>
      <c r="R33" s="112" t="str">
        <f t="shared" si="14"/>
        <v/>
      </c>
      <c r="S33" s="113" t="str">
        <f t="shared" si="21"/>
        <v/>
      </c>
      <c r="T33" s="113" t="str">
        <f t="shared" si="15"/>
        <v/>
      </c>
      <c r="U33" s="114" t="str">
        <f t="shared" si="16"/>
        <v/>
      </c>
      <c r="V33" s="115"/>
      <c r="W33" s="113" t="str">
        <f t="shared" si="17"/>
        <v/>
      </c>
      <c r="X33" s="116" t="str">
        <f t="shared" si="18"/>
        <v/>
      </c>
      <c r="Y33" s="117" t="str">
        <f t="shared" si="19"/>
        <v/>
      </c>
      <c r="Z33" s="117" t="str">
        <f t="shared" si="20"/>
        <v/>
      </c>
      <c r="AA33" s="118"/>
      <c r="AB33" s="98"/>
      <c r="AC33" s="119"/>
      <c r="AD33" s="120"/>
      <c r="AE33" s="98"/>
      <c r="AF33" s="134"/>
      <c r="AG33" s="122" t="str">
        <f t="shared" si="13"/>
        <v/>
      </c>
      <c r="AH33" s="123" t="str">
        <f t="shared" si="9"/>
        <v/>
      </c>
      <c r="AI33" s="123" t="str">
        <f t="shared" si="10"/>
        <v/>
      </c>
      <c r="AJ33" s="124" t="str">
        <f t="shared" si="11"/>
        <v/>
      </c>
    </row>
    <row r="34" spans="2:36" s="124" customFormat="1" ht="40.5" customHeight="1">
      <c r="B34" s="103">
        <f t="shared" si="0"/>
        <v>22</v>
      </c>
      <c r="C34" s="103"/>
      <c r="D34" s="103"/>
      <c r="E34" s="128"/>
      <c r="F34" s="104"/>
      <c r="G34" s="129"/>
      <c r="H34" s="130"/>
      <c r="I34" s="131"/>
      <c r="J34" s="98"/>
      <c r="K34" s="114"/>
      <c r="L34" s="132"/>
      <c r="M34" s="114"/>
      <c r="N34" s="112"/>
      <c r="O34" s="133"/>
      <c r="P34" s="113" t="str">
        <f t="shared" si="22"/>
        <v/>
      </c>
      <c r="Q34" s="114"/>
      <c r="R34" s="112" t="str">
        <f t="shared" si="14"/>
        <v/>
      </c>
      <c r="S34" s="113" t="str">
        <f t="shared" si="21"/>
        <v/>
      </c>
      <c r="T34" s="113" t="str">
        <f t="shared" si="15"/>
        <v/>
      </c>
      <c r="U34" s="114" t="str">
        <f t="shared" si="16"/>
        <v/>
      </c>
      <c r="V34" s="115"/>
      <c r="W34" s="113" t="str">
        <f t="shared" si="17"/>
        <v/>
      </c>
      <c r="X34" s="116" t="str">
        <f t="shared" si="18"/>
        <v/>
      </c>
      <c r="Y34" s="117" t="str">
        <f t="shared" si="19"/>
        <v/>
      </c>
      <c r="Z34" s="117" t="str">
        <f t="shared" si="20"/>
        <v/>
      </c>
      <c r="AA34" s="118"/>
      <c r="AB34" s="98"/>
      <c r="AC34" s="119"/>
      <c r="AD34" s="120"/>
      <c r="AE34" s="98"/>
      <c r="AF34" s="134"/>
      <c r="AG34" s="122" t="str">
        <f t="shared" si="13"/>
        <v/>
      </c>
      <c r="AH34" s="123" t="str">
        <f t="shared" si="9"/>
        <v/>
      </c>
      <c r="AI34" s="123" t="str">
        <f t="shared" si="10"/>
        <v/>
      </c>
      <c r="AJ34" s="124" t="str">
        <f t="shared" si="11"/>
        <v/>
      </c>
    </row>
    <row r="35" spans="2:36" s="124" customFormat="1" ht="40.5" customHeight="1">
      <c r="B35" s="103">
        <f t="shared" si="0"/>
        <v>23</v>
      </c>
      <c r="C35" s="103"/>
      <c r="D35" s="103"/>
      <c r="E35" s="128"/>
      <c r="F35" s="104"/>
      <c r="G35" s="129"/>
      <c r="H35" s="130"/>
      <c r="I35" s="131"/>
      <c r="J35" s="98"/>
      <c r="K35" s="114"/>
      <c r="L35" s="132"/>
      <c r="M35" s="114"/>
      <c r="N35" s="112"/>
      <c r="O35" s="133"/>
      <c r="P35" s="113" t="str">
        <f t="shared" si="22"/>
        <v/>
      </c>
      <c r="Q35" s="114"/>
      <c r="R35" s="112" t="str">
        <f t="shared" si="14"/>
        <v/>
      </c>
      <c r="S35" s="113" t="str">
        <f t="shared" si="21"/>
        <v/>
      </c>
      <c r="T35" s="113" t="str">
        <f t="shared" si="15"/>
        <v/>
      </c>
      <c r="U35" s="114" t="str">
        <f t="shared" si="16"/>
        <v/>
      </c>
      <c r="V35" s="115"/>
      <c r="W35" s="113" t="str">
        <f t="shared" si="17"/>
        <v/>
      </c>
      <c r="X35" s="116" t="str">
        <f t="shared" si="18"/>
        <v/>
      </c>
      <c r="Y35" s="117" t="str">
        <f t="shared" si="19"/>
        <v/>
      </c>
      <c r="Z35" s="117" t="str">
        <f t="shared" si="20"/>
        <v/>
      </c>
      <c r="AA35" s="118"/>
      <c r="AB35" s="98"/>
      <c r="AC35" s="119"/>
      <c r="AD35" s="120"/>
      <c r="AE35" s="98"/>
      <c r="AF35" s="134"/>
      <c r="AG35" s="122" t="str">
        <f t="shared" si="13"/>
        <v/>
      </c>
      <c r="AH35" s="123" t="str">
        <f t="shared" si="9"/>
        <v/>
      </c>
      <c r="AI35" s="123" t="str">
        <f t="shared" si="10"/>
        <v/>
      </c>
      <c r="AJ35" s="124" t="str">
        <f t="shared" si="11"/>
        <v/>
      </c>
    </row>
    <row r="36" spans="2:36" s="124" customFormat="1" ht="40.5" customHeight="1">
      <c r="B36" s="103">
        <f t="shared" si="0"/>
        <v>24</v>
      </c>
      <c r="C36" s="103"/>
      <c r="D36" s="103"/>
      <c r="E36" s="128"/>
      <c r="F36" s="104"/>
      <c r="G36" s="129"/>
      <c r="H36" s="130"/>
      <c r="I36" s="131"/>
      <c r="J36" s="98"/>
      <c r="K36" s="114"/>
      <c r="L36" s="132"/>
      <c r="M36" s="114"/>
      <c r="N36" s="112"/>
      <c r="O36" s="133"/>
      <c r="P36" s="113" t="str">
        <f t="shared" si="22"/>
        <v/>
      </c>
      <c r="Q36" s="114"/>
      <c r="R36" s="112" t="str">
        <f t="shared" si="14"/>
        <v/>
      </c>
      <c r="S36" s="113" t="str">
        <f t="shared" si="21"/>
        <v/>
      </c>
      <c r="T36" s="113" t="str">
        <f t="shared" si="15"/>
        <v/>
      </c>
      <c r="U36" s="114" t="str">
        <f t="shared" si="16"/>
        <v/>
      </c>
      <c r="V36" s="115"/>
      <c r="W36" s="113" t="str">
        <f t="shared" si="17"/>
        <v/>
      </c>
      <c r="X36" s="116" t="str">
        <f t="shared" si="18"/>
        <v/>
      </c>
      <c r="Y36" s="117" t="str">
        <f t="shared" si="19"/>
        <v/>
      </c>
      <c r="Z36" s="117" t="str">
        <f t="shared" si="20"/>
        <v/>
      </c>
      <c r="AA36" s="118"/>
      <c r="AB36" s="98"/>
      <c r="AC36" s="119"/>
      <c r="AD36" s="120"/>
      <c r="AE36" s="98"/>
      <c r="AF36" s="134"/>
      <c r="AG36" s="122" t="str">
        <f t="shared" si="13"/>
        <v/>
      </c>
      <c r="AH36" s="123" t="str">
        <f t="shared" si="9"/>
        <v/>
      </c>
      <c r="AI36" s="123" t="str">
        <f t="shared" si="10"/>
        <v/>
      </c>
      <c r="AJ36" s="124" t="str">
        <f t="shared" si="11"/>
        <v/>
      </c>
    </row>
    <row r="37" spans="2:36" s="124" customFormat="1" ht="40.5" customHeight="1">
      <c r="B37" s="103">
        <f t="shared" si="0"/>
        <v>25</v>
      </c>
      <c r="C37" s="103"/>
      <c r="D37" s="103"/>
      <c r="E37" s="128"/>
      <c r="F37" s="104"/>
      <c r="G37" s="129"/>
      <c r="H37" s="130"/>
      <c r="I37" s="131"/>
      <c r="J37" s="98"/>
      <c r="K37" s="114"/>
      <c r="L37" s="132"/>
      <c r="M37" s="114"/>
      <c r="N37" s="112"/>
      <c r="O37" s="133"/>
      <c r="P37" s="113" t="str">
        <f t="shared" si="22"/>
        <v/>
      </c>
      <c r="Q37" s="114"/>
      <c r="R37" s="112" t="str">
        <f t="shared" si="14"/>
        <v/>
      </c>
      <c r="S37" s="113" t="str">
        <f t="shared" si="21"/>
        <v/>
      </c>
      <c r="T37" s="113" t="str">
        <f t="shared" si="15"/>
        <v/>
      </c>
      <c r="U37" s="114" t="str">
        <f t="shared" si="16"/>
        <v/>
      </c>
      <c r="V37" s="115"/>
      <c r="W37" s="113" t="str">
        <f t="shared" si="17"/>
        <v/>
      </c>
      <c r="X37" s="116" t="str">
        <f t="shared" si="18"/>
        <v/>
      </c>
      <c r="Y37" s="117" t="str">
        <f t="shared" si="19"/>
        <v/>
      </c>
      <c r="Z37" s="117" t="str">
        <f t="shared" si="20"/>
        <v/>
      </c>
      <c r="AA37" s="118"/>
      <c r="AB37" s="98"/>
      <c r="AC37" s="119"/>
      <c r="AD37" s="120"/>
      <c r="AE37" s="98"/>
      <c r="AF37" s="134"/>
      <c r="AG37" s="122" t="str">
        <f t="shared" si="13"/>
        <v/>
      </c>
      <c r="AH37" s="123" t="str">
        <f t="shared" si="9"/>
        <v/>
      </c>
      <c r="AI37" s="123" t="str">
        <f t="shared" si="10"/>
        <v/>
      </c>
      <c r="AJ37" s="124" t="str">
        <f t="shared" si="11"/>
        <v/>
      </c>
    </row>
    <row r="38" spans="2:36" s="124" customFormat="1" ht="40.5" customHeight="1">
      <c r="B38" s="103">
        <f t="shared" si="0"/>
        <v>26</v>
      </c>
      <c r="C38" s="103"/>
      <c r="D38" s="103"/>
      <c r="E38" s="128"/>
      <c r="F38" s="104"/>
      <c r="G38" s="129"/>
      <c r="H38" s="130"/>
      <c r="I38" s="131"/>
      <c r="J38" s="98"/>
      <c r="K38" s="114"/>
      <c r="L38" s="132"/>
      <c r="M38" s="114"/>
      <c r="N38" s="112"/>
      <c r="O38" s="133"/>
      <c r="P38" s="113" t="str">
        <f t="shared" si="22"/>
        <v/>
      </c>
      <c r="Q38" s="114"/>
      <c r="R38" s="112" t="str">
        <f t="shared" si="14"/>
        <v/>
      </c>
      <c r="S38" s="113" t="str">
        <f t="shared" si="21"/>
        <v/>
      </c>
      <c r="T38" s="113" t="str">
        <f t="shared" si="15"/>
        <v/>
      </c>
      <c r="U38" s="114" t="str">
        <f t="shared" si="16"/>
        <v/>
      </c>
      <c r="V38" s="115"/>
      <c r="W38" s="113" t="str">
        <f t="shared" si="17"/>
        <v/>
      </c>
      <c r="X38" s="116" t="str">
        <f t="shared" si="18"/>
        <v/>
      </c>
      <c r="Y38" s="117" t="str">
        <f t="shared" si="19"/>
        <v/>
      </c>
      <c r="Z38" s="117" t="str">
        <f t="shared" si="20"/>
        <v/>
      </c>
      <c r="AA38" s="118"/>
      <c r="AB38" s="98"/>
      <c r="AC38" s="119"/>
      <c r="AD38" s="120"/>
      <c r="AE38" s="98"/>
      <c r="AF38" s="134"/>
      <c r="AG38" s="122" t="str">
        <f t="shared" si="13"/>
        <v/>
      </c>
      <c r="AH38" s="123" t="str">
        <f t="shared" si="9"/>
        <v/>
      </c>
      <c r="AI38" s="123" t="str">
        <f t="shared" si="10"/>
        <v/>
      </c>
      <c r="AJ38" s="124" t="str">
        <f t="shared" si="11"/>
        <v/>
      </c>
    </row>
    <row r="39" spans="2:36" s="124" customFormat="1" ht="40.5" customHeight="1">
      <c r="B39" s="103">
        <f t="shared" si="0"/>
        <v>27</v>
      </c>
      <c r="C39" s="103"/>
      <c r="D39" s="103"/>
      <c r="E39" s="128"/>
      <c r="F39" s="104"/>
      <c r="G39" s="129"/>
      <c r="H39" s="130"/>
      <c r="I39" s="131"/>
      <c r="J39" s="98"/>
      <c r="K39" s="114"/>
      <c r="L39" s="132"/>
      <c r="M39" s="114"/>
      <c r="N39" s="112"/>
      <c r="O39" s="133"/>
      <c r="P39" s="113" t="str">
        <f t="shared" si="22"/>
        <v/>
      </c>
      <c r="Q39" s="114"/>
      <c r="R39" s="112" t="str">
        <f t="shared" si="14"/>
        <v/>
      </c>
      <c r="S39" s="113" t="str">
        <f t="shared" si="21"/>
        <v/>
      </c>
      <c r="T39" s="113" t="str">
        <f t="shared" si="15"/>
        <v/>
      </c>
      <c r="U39" s="114" t="str">
        <f t="shared" si="16"/>
        <v/>
      </c>
      <c r="V39" s="115"/>
      <c r="W39" s="113" t="str">
        <f t="shared" si="17"/>
        <v/>
      </c>
      <c r="X39" s="116" t="str">
        <f t="shared" si="18"/>
        <v/>
      </c>
      <c r="Y39" s="117" t="str">
        <f t="shared" si="19"/>
        <v/>
      </c>
      <c r="Z39" s="117" t="str">
        <f t="shared" si="20"/>
        <v/>
      </c>
      <c r="AA39" s="118"/>
      <c r="AB39" s="98"/>
      <c r="AC39" s="119"/>
      <c r="AD39" s="120"/>
      <c r="AE39" s="98"/>
      <c r="AF39" s="134"/>
      <c r="AG39" s="122" t="str">
        <f t="shared" si="13"/>
        <v/>
      </c>
      <c r="AH39" s="123" t="str">
        <f t="shared" si="9"/>
        <v/>
      </c>
      <c r="AI39" s="123" t="str">
        <f t="shared" si="10"/>
        <v/>
      </c>
      <c r="AJ39" s="124" t="str">
        <f t="shared" si="11"/>
        <v/>
      </c>
    </row>
    <row r="40" spans="2:36" s="124" customFormat="1" ht="40.5" customHeight="1">
      <c r="B40" s="103">
        <f t="shared" si="0"/>
        <v>28</v>
      </c>
      <c r="C40" s="103"/>
      <c r="D40" s="103"/>
      <c r="E40" s="128"/>
      <c r="F40" s="104"/>
      <c r="G40" s="129"/>
      <c r="H40" s="130"/>
      <c r="I40" s="131"/>
      <c r="J40" s="98"/>
      <c r="K40" s="114"/>
      <c r="L40" s="132"/>
      <c r="M40" s="114"/>
      <c r="N40" s="112"/>
      <c r="O40" s="133"/>
      <c r="P40" s="113" t="str">
        <f t="shared" si="22"/>
        <v/>
      </c>
      <c r="Q40" s="114"/>
      <c r="R40" s="112" t="str">
        <f t="shared" si="14"/>
        <v/>
      </c>
      <c r="S40" s="113" t="str">
        <f t="shared" si="21"/>
        <v/>
      </c>
      <c r="T40" s="113" t="str">
        <f t="shared" si="15"/>
        <v/>
      </c>
      <c r="U40" s="114" t="str">
        <f t="shared" si="16"/>
        <v/>
      </c>
      <c r="V40" s="115"/>
      <c r="W40" s="113" t="str">
        <f t="shared" si="17"/>
        <v/>
      </c>
      <c r="X40" s="116" t="str">
        <f t="shared" si="18"/>
        <v/>
      </c>
      <c r="Y40" s="117" t="str">
        <f t="shared" si="19"/>
        <v/>
      </c>
      <c r="Z40" s="117" t="str">
        <f t="shared" si="20"/>
        <v/>
      </c>
      <c r="AA40" s="118"/>
      <c r="AB40" s="98"/>
      <c r="AC40" s="119"/>
      <c r="AD40" s="120"/>
      <c r="AE40" s="98"/>
      <c r="AF40" s="134"/>
      <c r="AG40" s="122" t="str">
        <f t="shared" si="13"/>
        <v/>
      </c>
      <c r="AH40" s="123" t="str">
        <f t="shared" si="9"/>
        <v/>
      </c>
      <c r="AI40" s="123" t="str">
        <f t="shared" si="10"/>
        <v/>
      </c>
      <c r="AJ40" s="124" t="str">
        <f t="shared" si="11"/>
        <v/>
      </c>
    </row>
    <row r="41" spans="2:36" s="124" customFormat="1" ht="40.5" customHeight="1">
      <c r="B41" s="103">
        <f t="shared" si="0"/>
        <v>29</v>
      </c>
      <c r="C41" s="103"/>
      <c r="D41" s="103"/>
      <c r="E41" s="128"/>
      <c r="F41" s="104"/>
      <c r="G41" s="129"/>
      <c r="H41" s="130"/>
      <c r="I41" s="131"/>
      <c r="J41" s="98"/>
      <c r="K41" s="114"/>
      <c r="L41" s="132"/>
      <c r="M41" s="114"/>
      <c r="N41" s="112"/>
      <c r="O41" s="133"/>
      <c r="P41" s="113" t="str">
        <f t="shared" si="22"/>
        <v/>
      </c>
      <c r="Q41" s="114"/>
      <c r="R41" s="112" t="str">
        <f t="shared" si="14"/>
        <v/>
      </c>
      <c r="S41" s="113" t="str">
        <f t="shared" si="21"/>
        <v/>
      </c>
      <c r="T41" s="113" t="str">
        <f t="shared" si="15"/>
        <v/>
      </c>
      <c r="U41" s="114" t="str">
        <f t="shared" si="16"/>
        <v/>
      </c>
      <c r="V41" s="115"/>
      <c r="W41" s="113" t="str">
        <f t="shared" si="17"/>
        <v/>
      </c>
      <c r="X41" s="116" t="str">
        <f t="shared" si="18"/>
        <v/>
      </c>
      <c r="Y41" s="117" t="str">
        <f t="shared" si="19"/>
        <v/>
      </c>
      <c r="Z41" s="117" t="str">
        <f t="shared" si="20"/>
        <v/>
      </c>
      <c r="AA41" s="118"/>
      <c r="AB41" s="98"/>
      <c r="AC41" s="119"/>
      <c r="AD41" s="120"/>
      <c r="AE41" s="98"/>
      <c r="AF41" s="134"/>
      <c r="AG41" s="122" t="str">
        <f t="shared" si="13"/>
        <v/>
      </c>
      <c r="AH41" s="123" t="str">
        <f t="shared" si="9"/>
        <v/>
      </c>
      <c r="AI41" s="123" t="str">
        <f t="shared" si="10"/>
        <v/>
      </c>
      <c r="AJ41" s="124" t="str">
        <f t="shared" si="11"/>
        <v/>
      </c>
    </row>
    <row r="42" spans="2:36" s="124" customFormat="1" ht="40.5" customHeight="1">
      <c r="B42" s="103">
        <f t="shared" si="0"/>
        <v>30</v>
      </c>
      <c r="C42" s="103"/>
      <c r="D42" s="103"/>
      <c r="E42" s="128"/>
      <c r="F42" s="104"/>
      <c r="G42" s="129"/>
      <c r="H42" s="130"/>
      <c r="I42" s="131"/>
      <c r="J42" s="98"/>
      <c r="K42" s="114"/>
      <c r="L42" s="132"/>
      <c r="M42" s="114"/>
      <c r="N42" s="112"/>
      <c r="O42" s="133"/>
      <c r="P42" s="113" t="str">
        <f t="shared" si="22"/>
        <v/>
      </c>
      <c r="Q42" s="114"/>
      <c r="R42" s="112" t="str">
        <f t="shared" si="14"/>
        <v/>
      </c>
      <c r="S42" s="113" t="str">
        <f t="shared" si="21"/>
        <v/>
      </c>
      <c r="T42" s="113" t="str">
        <f t="shared" si="15"/>
        <v/>
      </c>
      <c r="U42" s="114" t="str">
        <f t="shared" si="16"/>
        <v/>
      </c>
      <c r="V42" s="115"/>
      <c r="W42" s="113" t="str">
        <f t="shared" si="17"/>
        <v/>
      </c>
      <c r="X42" s="116" t="str">
        <f t="shared" si="18"/>
        <v/>
      </c>
      <c r="Y42" s="117" t="str">
        <f t="shared" si="19"/>
        <v/>
      </c>
      <c r="Z42" s="117" t="str">
        <f t="shared" si="20"/>
        <v/>
      </c>
      <c r="AA42" s="118"/>
      <c r="AB42" s="98"/>
      <c r="AC42" s="119"/>
      <c r="AD42" s="120"/>
      <c r="AE42" s="98"/>
      <c r="AF42" s="134"/>
      <c r="AG42" s="122" t="str">
        <f t="shared" si="13"/>
        <v/>
      </c>
      <c r="AH42" s="123" t="str">
        <f t="shared" si="9"/>
        <v/>
      </c>
      <c r="AI42" s="123" t="str">
        <f t="shared" si="10"/>
        <v/>
      </c>
      <c r="AJ42" s="124" t="str">
        <f t="shared" si="11"/>
        <v/>
      </c>
    </row>
    <row r="43" spans="2:36" s="124" customFormat="1" ht="40.5" customHeight="1">
      <c r="B43" s="103">
        <f t="shared" si="0"/>
        <v>31</v>
      </c>
      <c r="C43" s="103"/>
      <c r="D43" s="103"/>
      <c r="E43" s="128"/>
      <c r="F43" s="104"/>
      <c r="G43" s="129"/>
      <c r="H43" s="130"/>
      <c r="I43" s="131"/>
      <c r="J43" s="98"/>
      <c r="K43" s="114"/>
      <c r="L43" s="132"/>
      <c r="M43" s="114"/>
      <c r="N43" s="112"/>
      <c r="O43" s="133"/>
      <c r="P43" s="113" t="str">
        <f t="shared" si="22"/>
        <v/>
      </c>
      <c r="Q43" s="114"/>
      <c r="R43" s="112" t="str">
        <f t="shared" si="14"/>
        <v/>
      </c>
      <c r="S43" s="113" t="str">
        <f t="shared" si="21"/>
        <v/>
      </c>
      <c r="T43" s="113" t="str">
        <f t="shared" si="15"/>
        <v/>
      </c>
      <c r="U43" s="114" t="str">
        <f t="shared" si="16"/>
        <v/>
      </c>
      <c r="V43" s="115"/>
      <c r="W43" s="113" t="str">
        <f t="shared" si="17"/>
        <v/>
      </c>
      <c r="X43" s="116" t="str">
        <f t="shared" si="18"/>
        <v/>
      </c>
      <c r="Y43" s="117" t="str">
        <f t="shared" si="19"/>
        <v/>
      </c>
      <c r="Z43" s="117" t="str">
        <f t="shared" si="20"/>
        <v/>
      </c>
      <c r="AA43" s="118"/>
      <c r="AB43" s="98"/>
      <c r="AC43" s="119"/>
      <c r="AD43" s="120"/>
      <c r="AE43" s="98"/>
      <c r="AF43" s="134"/>
      <c r="AG43" s="122" t="str">
        <f t="shared" si="13"/>
        <v/>
      </c>
      <c r="AH43" s="123" t="str">
        <f t="shared" si="9"/>
        <v/>
      </c>
      <c r="AI43" s="123" t="str">
        <f t="shared" si="10"/>
        <v/>
      </c>
      <c r="AJ43" s="124" t="str">
        <f t="shared" si="11"/>
        <v/>
      </c>
    </row>
    <row r="44" spans="2:36" s="124" customFormat="1" ht="40.5" customHeight="1">
      <c r="B44" s="103">
        <f t="shared" si="0"/>
        <v>32</v>
      </c>
      <c r="C44" s="103"/>
      <c r="D44" s="103"/>
      <c r="E44" s="128"/>
      <c r="F44" s="104"/>
      <c r="G44" s="129"/>
      <c r="H44" s="130"/>
      <c r="I44" s="131"/>
      <c r="J44" s="98"/>
      <c r="K44" s="114"/>
      <c r="L44" s="132"/>
      <c r="M44" s="114"/>
      <c r="N44" s="112"/>
      <c r="O44" s="133"/>
      <c r="P44" s="113" t="str">
        <f t="shared" si="22"/>
        <v/>
      </c>
      <c r="Q44" s="114"/>
      <c r="R44" s="112" t="str">
        <f t="shared" si="14"/>
        <v/>
      </c>
      <c r="S44" s="113" t="str">
        <f t="shared" si="21"/>
        <v/>
      </c>
      <c r="T44" s="113" t="str">
        <f t="shared" si="15"/>
        <v/>
      </c>
      <c r="U44" s="114" t="str">
        <f t="shared" si="16"/>
        <v/>
      </c>
      <c r="V44" s="115"/>
      <c r="W44" s="113" t="str">
        <f t="shared" si="17"/>
        <v/>
      </c>
      <c r="X44" s="116" t="str">
        <f t="shared" si="18"/>
        <v/>
      </c>
      <c r="Y44" s="117" t="str">
        <f t="shared" si="19"/>
        <v/>
      </c>
      <c r="Z44" s="117" t="str">
        <f t="shared" si="20"/>
        <v/>
      </c>
      <c r="AA44" s="118"/>
      <c r="AB44" s="98"/>
      <c r="AC44" s="119"/>
      <c r="AD44" s="120"/>
      <c r="AE44" s="98"/>
      <c r="AF44" s="134"/>
      <c r="AG44" s="122" t="str">
        <f t="shared" si="13"/>
        <v/>
      </c>
      <c r="AH44" s="123" t="str">
        <f t="shared" si="9"/>
        <v/>
      </c>
      <c r="AI44" s="123" t="str">
        <f t="shared" si="10"/>
        <v/>
      </c>
      <c r="AJ44" s="124" t="str">
        <f t="shared" si="11"/>
        <v/>
      </c>
    </row>
    <row r="45" spans="2:36" s="124" customFormat="1" ht="40.5" customHeight="1">
      <c r="B45" s="103">
        <f t="shared" si="0"/>
        <v>33</v>
      </c>
      <c r="C45" s="103"/>
      <c r="D45" s="103"/>
      <c r="E45" s="128"/>
      <c r="F45" s="104"/>
      <c r="G45" s="129"/>
      <c r="H45" s="130"/>
      <c r="I45" s="131"/>
      <c r="J45" s="98"/>
      <c r="K45" s="114"/>
      <c r="L45" s="132"/>
      <c r="M45" s="114"/>
      <c r="N45" s="112"/>
      <c r="O45" s="133"/>
      <c r="P45" s="113" t="str">
        <f t="shared" si="22"/>
        <v/>
      </c>
      <c r="Q45" s="114"/>
      <c r="R45" s="112" t="str">
        <f t="shared" si="14"/>
        <v/>
      </c>
      <c r="S45" s="113" t="str">
        <f t="shared" si="21"/>
        <v/>
      </c>
      <c r="T45" s="113" t="str">
        <f t="shared" si="15"/>
        <v/>
      </c>
      <c r="U45" s="114" t="str">
        <f t="shared" si="16"/>
        <v/>
      </c>
      <c r="V45" s="115"/>
      <c r="W45" s="113" t="str">
        <f t="shared" si="17"/>
        <v/>
      </c>
      <c r="X45" s="116" t="str">
        <f t="shared" si="18"/>
        <v/>
      </c>
      <c r="Y45" s="117" t="str">
        <f t="shared" si="19"/>
        <v/>
      </c>
      <c r="Z45" s="117" t="str">
        <f t="shared" si="20"/>
        <v/>
      </c>
      <c r="AA45" s="118"/>
      <c r="AB45" s="98"/>
      <c r="AC45" s="119"/>
      <c r="AD45" s="120"/>
      <c r="AE45" s="98"/>
      <c r="AF45" s="134"/>
      <c r="AG45" s="122" t="str">
        <f t="shared" si="13"/>
        <v/>
      </c>
      <c r="AH45" s="123" t="str">
        <f t="shared" si="9"/>
        <v/>
      </c>
      <c r="AI45" s="123" t="str">
        <f t="shared" si="10"/>
        <v/>
      </c>
      <c r="AJ45" s="124" t="str">
        <f t="shared" si="11"/>
        <v/>
      </c>
    </row>
    <row r="46" spans="2:36" s="124" customFormat="1" ht="40.5" customHeight="1">
      <c r="B46" s="103">
        <f t="shared" si="0"/>
        <v>34</v>
      </c>
      <c r="C46" s="103"/>
      <c r="D46" s="103"/>
      <c r="E46" s="128"/>
      <c r="F46" s="104"/>
      <c r="G46" s="129"/>
      <c r="H46" s="130"/>
      <c r="I46" s="131"/>
      <c r="J46" s="98"/>
      <c r="K46" s="114"/>
      <c r="L46" s="132"/>
      <c r="M46" s="114"/>
      <c r="N46" s="112"/>
      <c r="O46" s="133"/>
      <c r="P46" s="113" t="str">
        <f t="shared" si="22"/>
        <v/>
      </c>
      <c r="Q46" s="114"/>
      <c r="R46" s="112" t="str">
        <f t="shared" si="14"/>
        <v/>
      </c>
      <c r="S46" s="113" t="str">
        <f t="shared" si="21"/>
        <v/>
      </c>
      <c r="T46" s="113" t="str">
        <f t="shared" si="15"/>
        <v/>
      </c>
      <c r="U46" s="114" t="str">
        <f t="shared" si="16"/>
        <v/>
      </c>
      <c r="V46" s="115"/>
      <c r="W46" s="113" t="str">
        <f t="shared" si="17"/>
        <v/>
      </c>
      <c r="X46" s="116" t="str">
        <f t="shared" si="18"/>
        <v/>
      </c>
      <c r="Y46" s="117" t="str">
        <f t="shared" si="19"/>
        <v/>
      </c>
      <c r="Z46" s="117" t="str">
        <f t="shared" si="20"/>
        <v/>
      </c>
      <c r="AA46" s="118"/>
      <c r="AB46" s="98"/>
      <c r="AC46" s="119"/>
      <c r="AD46" s="120"/>
      <c r="AE46" s="98"/>
      <c r="AF46" s="134"/>
      <c r="AG46" s="122" t="str">
        <f t="shared" si="13"/>
        <v/>
      </c>
      <c r="AH46" s="123" t="str">
        <f t="shared" si="9"/>
        <v/>
      </c>
      <c r="AI46" s="123" t="str">
        <f t="shared" si="10"/>
        <v/>
      </c>
      <c r="AJ46" s="124" t="str">
        <f t="shared" si="11"/>
        <v/>
      </c>
    </row>
    <row r="47" spans="2:36" s="124" customFormat="1" ht="40.5" customHeight="1">
      <c r="B47" s="103">
        <f t="shared" si="0"/>
        <v>35</v>
      </c>
      <c r="C47" s="103"/>
      <c r="D47" s="103"/>
      <c r="E47" s="128"/>
      <c r="F47" s="104"/>
      <c r="G47" s="129"/>
      <c r="H47" s="130"/>
      <c r="I47" s="131"/>
      <c r="J47" s="98"/>
      <c r="K47" s="114"/>
      <c r="L47" s="132"/>
      <c r="M47" s="114"/>
      <c r="N47" s="112"/>
      <c r="O47" s="133"/>
      <c r="P47" s="113" t="str">
        <f t="shared" si="22"/>
        <v/>
      </c>
      <c r="Q47" s="114"/>
      <c r="R47" s="112" t="str">
        <f t="shared" si="14"/>
        <v/>
      </c>
      <c r="S47" s="113" t="str">
        <f t="shared" si="21"/>
        <v/>
      </c>
      <c r="T47" s="113" t="str">
        <f t="shared" si="15"/>
        <v/>
      </c>
      <c r="U47" s="114" t="str">
        <f t="shared" si="16"/>
        <v/>
      </c>
      <c r="V47" s="115"/>
      <c r="W47" s="113" t="str">
        <f t="shared" si="17"/>
        <v/>
      </c>
      <c r="X47" s="116" t="str">
        <f t="shared" si="18"/>
        <v/>
      </c>
      <c r="Y47" s="117" t="str">
        <f t="shared" si="19"/>
        <v/>
      </c>
      <c r="Z47" s="117" t="str">
        <f t="shared" si="20"/>
        <v/>
      </c>
      <c r="AA47" s="118"/>
      <c r="AB47" s="98"/>
      <c r="AC47" s="119"/>
      <c r="AD47" s="120"/>
      <c r="AE47" s="98"/>
      <c r="AF47" s="134"/>
      <c r="AG47" s="122" t="str">
        <f t="shared" si="13"/>
        <v/>
      </c>
      <c r="AH47" s="123" t="str">
        <f t="shared" si="9"/>
        <v/>
      </c>
      <c r="AI47" s="123" t="str">
        <f t="shared" si="10"/>
        <v/>
      </c>
      <c r="AJ47" s="124" t="str">
        <f t="shared" si="11"/>
        <v/>
      </c>
    </row>
    <row r="48" spans="2:36" s="124" customFormat="1" ht="40.5" customHeight="1">
      <c r="B48" s="103">
        <f t="shared" si="0"/>
        <v>36</v>
      </c>
      <c r="C48" s="103"/>
      <c r="D48" s="103"/>
      <c r="E48" s="128"/>
      <c r="F48" s="104"/>
      <c r="G48" s="129"/>
      <c r="H48" s="130"/>
      <c r="I48" s="131"/>
      <c r="J48" s="98"/>
      <c r="K48" s="114"/>
      <c r="L48" s="132"/>
      <c r="M48" s="114"/>
      <c r="N48" s="112"/>
      <c r="O48" s="133"/>
      <c r="P48" s="113" t="str">
        <f t="shared" si="22"/>
        <v/>
      </c>
      <c r="Q48" s="114"/>
      <c r="R48" s="112" t="str">
        <f t="shared" si="14"/>
        <v/>
      </c>
      <c r="S48" s="113" t="str">
        <f t="shared" si="21"/>
        <v/>
      </c>
      <c r="T48" s="113" t="str">
        <f t="shared" si="15"/>
        <v/>
      </c>
      <c r="U48" s="114" t="str">
        <f t="shared" si="16"/>
        <v/>
      </c>
      <c r="V48" s="115"/>
      <c r="W48" s="113" t="str">
        <f t="shared" si="17"/>
        <v/>
      </c>
      <c r="X48" s="116" t="str">
        <f t="shared" si="18"/>
        <v/>
      </c>
      <c r="Y48" s="117" t="str">
        <f t="shared" si="19"/>
        <v/>
      </c>
      <c r="Z48" s="117" t="str">
        <f t="shared" si="20"/>
        <v/>
      </c>
      <c r="AA48" s="118"/>
      <c r="AB48" s="98"/>
      <c r="AC48" s="119"/>
      <c r="AD48" s="120"/>
      <c r="AE48" s="98"/>
      <c r="AF48" s="134"/>
      <c r="AG48" s="122" t="str">
        <f t="shared" si="13"/>
        <v/>
      </c>
      <c r="AH48" s="123" t="str">
        <f t="shared" si="9"/>
        <v/>
      </c>
      <c r="AI48" s="123" t="str">
        <f t="shared" si="10"/>
        <v/>
      </c>
      <c r="AJ48" s="124" t="str">
        <f t="shared" si="11"/>
        <v/>
      </c>
    </row>
    <row r="49" spans="2:36" s="124" customFormat="1" ht="40.5" customHeight="1">
      <c r="B49" s="103">
        <f t="shared" si="0"/>
        <v>37</v>
      </c>
      <c r="C49" s="103"/>
      <c r="D49" s="103"/>
      <c r="E49" s="128"/>
      <c r="F49" s="104"/>
      <c r="G49" s="129"/>
      <c r="H49" s="130"/>
      <c r="I49" s="131"/>
      <c r="J49" s="98"/>
      <c r="K49" s="114"/>
      <c r="L49" s="132"/>
      <c r="M49" s="114"/>
      <c r="N49" s="112"/>
      <c r="O49" s="133"/>
      <c r="P49" s="113" t="str">
        <f t="shared" si="22"/>
        <v/>
      </c>
      <c r="Q49" s="114"/>
      <c r="R49" s="112" t="str">
        <f t="shared" si="14"/>
        <v/>
      </c>
      <c r="S49" s="113" t="str">
        <f t="shared" si="21"/>
        <v/>
      </c>
      <c r="T49" s="113" t="str">
        <f t="shared" si="15"/>
        <v/>
      </c>
      <c r="U49" s="114" t="str">
        <f t="shared" si="16"/>
        <v/>
      </c>
      <c r="V49" s="115"/>
      <c r="W49" s="113" t="str">
        <f t="shared" si="17"/>
        <v/>
      </c>
      <c r="X49" s="116" t="str">
        <f t="shared" si="18"/>
        <v/>
      </c>
      <c r="Y49" s="117" t="str">
        <f t="shared" si="19"/>
        <v/>
      </c>
      <c r="Z49" s="117" t="str">
        <f t="shared" si="20"/>
        <v/>
      </c>
      <c r="AA49" s="118"/>
      <c r="AB49" s="98"/>
      <c r="AC49" s="119"/>
      <c r="AD49" s="120"/>
      <c r="AE49" s="98"/>
      <c r="AF49" s="134"/>
      <c r="AG49" s="122" t="str">
        <f t="shared" si="13"/>
        <v/>
      </c>
      <c r="AH49" s="123" t="str">
        <f t="shared" si="9"/>
        <v/>
      </c>
      <c r="AI49" s="123" t="str">
        <f t="shared" si="10"/>
        <v/>
      </c>
      <c r="AJ49" s="124" t="str">
        <f t="shared" si="11"/>
        <v/>
      </c>
    </row>
    <row r="50" spans="2:36" s="124" customFormat="1" ht="40.5" customHeight="1">
      <c r="B50" s="103">
        <f t="shared" si="0"/>
        <v>38</v>
      </c>
      <c r="C50" s="103"/>
      <c r="D50" s="103"/>
      <c r="E50" s="128"/>
      <c r="F50" s="104"/>
      <c r="G50" s="129"/>
      <c r="H50" s="130"/>
      <c r="I50" s="131"/>
      <c r="J50" s="98"/>
      <c r="K50" s="114"/>
      <c r="L50" s="132"/>
      <c r="M50" s="114"/>
      <c r="N50" s="112"/>
      <c r="O50" s="133"/>
      <c r="P50" s="113" t="str">
        <f t="shared" si="22"/>
        <v/>
      </c>
      <c r="Q50" s="114"/>
      <c r="R50" s="112" t="str">
        <f t="shared" si="14"/>
        <v/>
      </c>
      <c r="S50" s="113" t="str">
        <f t="shared" si="21"/>
        <v/>
      </c>
      <c r="T50" s="113" t="str">
        <f t="shared" si="15"/>
        <v/>
      </c>
      <c r="U50" s="114" t="str">
        <f t="shared" si="16"/>
        <v/>
      </c>
      <c r="V50" s="115"/>
      <c r="W50" s="113" t="str">
        <f t="shared" si="17"/>
        <v/>
      </c>
      <c r="X50" s="116" t="str">
        <f t="shared" si="18"/>
        <v/>
      </c>
      <c r="Y50" s="117" t="str">
        <f t="shared" si="19"/>
        <v/>
      </c>
      <c r="Z50" s="117" t="str">
        <f t="shared" si="20"/>
        <v/>
      </c>
      <c r="AA50" s="118"/>
      <c r="AB50" s="98"/>
      <c r="AC50" s="119"/>
      <c r="AD50" s="120"/>
      <c r="AE50" s="98"/>
      <c r="AF50" s="134"/>
      <c r="AG50" s="122" t="str">
        <f t="shared" si="13"/>
        <v/>
      </c>
      <c r="AH50" s="123" t="str">
        <f t="shared" si="9"/>
        <v/>
      </c>
      <c r="AI50" s="123" t="str">
        <f t="shared" si="10"/>
        <v/>
      </c>
      <c r="AJ50" s="124" t="str">
        <f t="shared" si="11"/>
        <v/>
      </c>
    </row>
    <row r="51" spans="2:36" s="124" customFormat="1" ht="40.5" customHeight="1">
      <c r="B51" s="103">
        <f t="shared" si="0"/>
        <v>39</v>
      </c>
      <c r="C51" s="103"/>
      <c r="D51" s="103"/>
      <c r="E51" s="128"/>
      <c r="F51" s="104"/>
      <c r="G51" s="129"/>
      <c r="H51" s="130"/>
      <c r="I51" s="131"/>
      <c r="J51" s="98"/>
      <c r="K51" s="114"/>
      <c r="L51" s="132"/>
      <c r="M51" s="114"/>
      <c r="N51" s="112"/>
      <c r="O51" s="133"/>
      <c r="P51" s="113" t="str">
        <f t="shared" si="22"/>
        <v/>
      </c>
      <c r="Q51" s="114"/>
      <c r="R51" s="112" t="str">
        <f t="shared" si="14"/>
        <v/>
      </c>
      <c r="S51" s="113" t="str">
        <f t="shared" si="21"/>
        <v/>
      </c>
      <c r="T51" s="113" t="str">
        <f t="shared" si="15"/>
        <v/>
      </c>
      <c r="U51" s="114" t="str">
        <f t="shared" si="16"/>
        <v/>
      </c>
      <c r="V51" s="115"/>
      <c r="W51" s="113" t="str">
        <f t="shared" si="17"/>
        <v/>
      </c>
      <c r="X51" s="116" t="str">
        <f t="shared" si="18"/>
        <v/>
      </c>
      <c r="Y51" s="117" t="str">
        <f t="shared" si="19"/>
        <v/>
      </c>
      <c r="Z51" s="117" t="str">
        <f t="shared" si="20"/>
        <v/>
      </c>
      <c r="AA51" s="118"/>
      <c r="AB51" s="98"/>
      <c r="AC51" s="119"/>
      <c r="AD51" s="120"/>
      <c r="AE51" s="98"/>
      <c r="AF51" s="134"/>
      <c r="AG51" s="122" t="str">
        <f t="shared" si="13"/>
        <v/>
      </c>
      <c r="AH51" s="123" t="str">
        <f t="shared" si="9"/>
        <v/>
      </c>
      <c r="AI51" s="123" t="str">
        <f t="shared" si="10"/>
        <v/>
      </c>
      <c r="AJ51" s="124" t="str">
        <f t="shared" si="11"/>
        <v/>
      </c>
    </row>
    <row r="52" spans="2:36" s="124" customFormat="1" ht="40.5" customHeight="1">
      <c r="B52" s="103">
        <f t="shared" si="0"/>
        <v>40</v>
      </c>
      <c r="C52" s="103"/>
      <c r="D52" s="103"/>
      <c r="E52" s="128"/>
      <c r="F52" s="104"/>
      <c r="G52" s="129"/>
      <c r="H52" s="130"/>
      <c r="I52" s="131"/>
      <c r="J52" s="98"/>
      <c r="K52" s="114"/>
      <c r="L52" s="132"/>
      <c r="M52" s="114"/>
      <c r="N52" s="112"/>
      <c r="O52" s="133"/>
      <c r="P52" s="113" t="str">
        <f t="shared" si="22"/>
        <v/>
      </c>
      <c r="Q52" s="114"/>
      <c r="R52" s="112" t="str">
        <f t="shared" si="14"/>
        <v/>
      </c>
      <c r="S52" s="113" t="str">
        <f t="shared" si="21"/>
        <v/>
      </c>
      <c r="T52" s="113" t="str">
        <f t="shared" si="15"/>
        <v/>
      </c>
      <c r="U52" s="114" t="str">
        <f t="shared" si="16"/>
        <v/>
      </c>
      <c r="V52" s="115"/>
      <c r="W52" s="113" t="str">
        <f t="shared" si="17"/>
        <v/>
      </c>
      <c r="X52" s="116" t="str">
        <f t="shared" si="18"/>
        <v/>
      </c>
      <c r="Y52" s="117" t="str">
        <f t="shared" si="19"/>
        <v/>
      </c>
      <c r="Z52" s="117" t="str">
        <f t="shared" si="20"/>
        <v/>
      </c>
      <c r="AA52" s="118"/>
      <c r="AB52" s="98"/>
      <c r="AC52" s="119"/>
      <c r="AD52" s="120"/>
      <c r="AE52" s="98"/>
      <c r="AF52" s="134"/>
      <c r="AG52" s="122" t="str">
        <f t="shared" si="13"/>
        <v/>
      </c>
      <c r="AH52" s="123" t="str">
        <f t="shared" si="9"/>
        <v/>
      </c>
      <c r="AI52" s="123" t="str">
        <f t="shared" si="10"/>
        <v/>
      </c>
      <c r="AJ52" s="124" t="str">
        <f t="shared" si="11"/>
        <v/>
      </c>
    </row>
    <row r="53" spans="2:36" s="124" customFormat="1" ht="40.5" customHeight="1">
      <c r="B53" s="103">
        <f t="shared" si="0"/>
        <v>41</v>
      </c>
      <c r="C53" s="103"/>
      <c r="D53" s="103"/>
      <c r="E53" s="128"/>
      <c r="F53" s="104"/>
      <c r="G53" s="129"/>
      <c r="H53" s="130"/>
      <c r="I53" s="131"/>
      <c r="J53" s="98"/>
      <c r="K53" s="114"/>
      <c r="L53" s="132"/>
      <c r="M53" s="114"/>
      <c r="N53" s="112"/>
      <c r="O53" s="133"/>
      <c r="P53" s="113" t="str">
        <f t="shared" si="22"/>
        <v/>
      </c>
      <c r="Q53" s="114"/>
      <c r="R53" s="112" t="str">
        <f t="shared" si="14"/>
        <v/>
      </c>
      <c r="S53" s="113" t="str">
        <f t="shared" si="21"/>
        <v/>
      </c>
      <c r="T53" s="113" t="str">
        <f t="shared" si="15"/>
        <v/>
      </c>
      <c r="U53" s="114" t="str">
        <f t="shared" si="16"/>
        <v/>
      </c>
      <c r="V53" s="115"/>
      <c r="W53" s="113" t="str">
        <f t="shared" si="17"/>
        <v/>
      </c>
      <c r="X53" s="116" t="str">
        <f t="shared" si="18"/>
        <v/>
      </c>
      <c r="Y53" s="117" t="str">
        <f t="shared" si="19"/>
        <v/>
      </c>
      <c r="Z53" s="117" t="str">
        <f t="shared" si="20"/>
        <v/>
      </c>
      <c r="AA53" s="118"/>
      <c r="AB53" s="98"/>
      <c r="AC53" s="119"/>
      <c r="AD53" s="120"/>
      <c r="AE53" s="98"/>
      <c r="AF53" s="134"/>
      <c r="AG53" s="122" t="str">
        <f t="shared" si="13"/>
        <v/>
      </c>
      <c r="AH53" s="123" t="str">
        <f t="shared" si="9"/>
        <v/>
      </c>
      <c r="AI53" s="123" t="str">
        <f t="shared" si="10"/>
        <v/>
      </c>
      <c r="AJ53" s="124" t="str">
        <f t="shared" si="11"/>
        <v/>
      </c>
    </row>
    <row r="54" spans="2:36" ht="40.5" customHeight="1">
      <c r="B54" s="135">
        <f t="shared" si="0"/>
        <v>42</v>
      </c>
      <c r="C54" s="135"/>
      <c r="D54" s="135"/>
      <c r="E54" s="97"/>
      <c r="F54" s="136"/>
      <c r="G54" s="137"/>
      <c r="H54" s="138"/>
      <c r="I54" s="139"/>
      <c r="J54" s="98"/>
      <c r="K54" s="114"/>
      <c r="L54" s="132"/>
      <c r="M54" s="114" t="str">
        <f t="shared" ref="M54:M103" si="23">IF(N54="","",ROUNDUP(N54/1.08,0))</f>
        <v/>
      </c>
      <c r="N54" s="112"/>
      <c r="O54" s="133"/>
      <c r="P54" s="113" t="str">
        <f t="shared" si="22"/>
        <v/>
      </c>
      <c r="Q54" s="114"/>
      <c r="R54" s="112" t="str">
        <f t="shared" si="14"/>
        <v/>
      </c>
      <c r="S54" s="113" t="str">
        <f t="shared" si="21"/>
        <v/>
      </c>
      <c r="T54" s="113" t="str">
        <f t="shared" ref="T54:T103" si="24">IF(N54="","",(1-(R54/N54))*100)</f>
        <v/>
      </c>
      <c r="U54" s="114" t="str">
        <f t="shared" si="16"/>
        <v/>
      </c>
      <c r="V54" s="115"/>
      <c r="W54" s="113" t="str">
        <f t="shared" si="17"/>
        <v/>
      </c>
      <c r="X54" s="116" t="str">
        <f t="shared" si="18"/>
        <v/>
      </c>
      <c r="Y54" s="117" t="str">
        <f t="shared" si="19"/>
        <v/>
      </c>
      <c r="Z54" s="117" t="str">
        <f t="shared" si="20"/>
        <v/>
      </c>
      <c r="AA54" s="118"/>
      <c r="AB54" s="140"/>
      <c r="AC54" s="119"/>
      <c r="AD54" s="120"/>
      <c r="AE54" s="140"/>
      <c r="AF54" s="134"/>
      <c r="AG54" s="122" t="str">
        <f t="shared" si="13"/>
        <v/>
      </c>
      <c r="AH54" s="123" t="str">
        <f t="shared" si="9"/>
        <v/>
      </c>
      <c r="AI54" s="123" t="str">
        <f t="shared" si="10"/>
        <v/>
      </c>
      <c r="AJ54" s="124" t="str">
        <f t="shared" si="11"/>
        <v/>
      </c>
    </row>
    <row r="55" spans="2:36" ht="40.5" customHeight="1">
      <c r="B55" s="135">
        <f t="shared" si="0"/>
        <v>43</v>
      </c>
      <c r="C55" s="135"/>
      <c r="D55" s="135"/>
      <c r="E55" s="97"/>
      <c r="F55" s="136"/>
      <c r="G55" s="137"/>
      <c r="H55" s="138"/>
      <c r="I55" s="139"/>
      <c r="J55" s="98"/>
      <c r="K55" s="114"/>
      <c r="L55" s="132"/>
      <c r="M55" s="114" t="str">
        <f t="shared" si="23"/>
        <v/>
      </c>
      <c r="N55" s="112"/>
      <c r="O55" s="133"/>
      <c r="P55" s="113" t="str">
        <f t="shared" si="22"/>
        <v/>
      </c>
      <c r="Q55" s="114"/>
      <c r="R55" s="112" t="str">
        <f t="shared" si="14"/>
        <v/>
      </c>
      <c r="S55" s="113" t="str">
        <f t="shared" si="21"/>
        <v/>
      </c>
      <c r="T55" s="113" t="str">
        <f t="shared" si="24"/>
        <v/>
      </c>
      <c r="U55" s="114" t="str">
        <f t="shared" si="16"/>
        <v/>
      </c>
      <c r="V55" s="115"/>
      <c r="W55" s="113" t="str">
        <f t="shared" si="17"/>
        <v/>
      </c>
      <c r="X55" s="116" t="str">
        <f t="shared" si="18"/>
        <v/>
      </c>
      <c r="Y55" s="117" t="str">
        <f t="shared" si="19"/>
        <v/>
      </c>
      <c r="Z55" s="117" t="str">
        <f t="shared" si="20"/>
        <v/>
      </c>
      <c r="AA55" s="118"/>
      <c r="AB55" s="140"/>
      <c r="AC55" s="119"/>
      <c r="AD55" s="120"/>
      <c r="AE55" s="140"/>
      <c r="AF55" s="134"/>
      <c r="AG55" s="122" t="str">
        <f t="shared" si="13"/>
        <v/>
      </c>
      <c r="AH55" s="123" t="str">
        <f t="shared" si="9"/>
        <v/>
      </c>
      <c r="AI55" s="123" t="str">
        <f t="shared" si="10"/>
        <v/>
      </c>
      <c r="AJ55" s="124" t="str">
        <f t="shared" si="11"/>
        <v/>
      </c>
    </row>
    <row r="56" spans="2:36" ht="40.5" customHeight="1">
      <c r="B56" s="135">
        <f t="shared" si="0"/>
        <v>44</v>
      </c>
      <c r="C56" s="135"/>
      <c r="D56" s="135"/>
      <c r="E56" s="97"/>
      <c r="F56" s="136"/>
      <c r="G56" s="137"/>
      <c r="H56" s="138"/>
      <c r="I56" s="139"/>
      <c r="J56" s="98"/>
      <c r="K56" s="114"/>
      <c r="L56" s="132"/>
      <c r="M56" s="114" t="str">
        <f t="shared" si="23"/>
        <v/>
      </c>
      <c r="N56" s="112"/>
      <c r="O56" s="133"/>
      <c r="P56" s="113" t="str">
        <f t="shared" si="22"/>
        <v/>
      </c>
      <c r="Q56" s="114"/>
      <c r="R56" s="112" t="str">
        <f t="shared" si="14"/>
        <v/>
      </c>
      <c r="S56" s="113" t="str">
        <f t="shared" si="21"/>
        <v/>
      </c>
      <c r="T56" s="113" t="str">
        <f t="shared" si="24"/>
        <v/>
      </c>
      <c r="U56" s="114" t="str">
        <f t="shared" si="16"/>
        <v/>
      </c>
      <c r="V56" s="115"/>
      <c r="W56" s="113" t="str">
        <f t="shared" si="17"/>
        <v/>
      </c>
      <c r="X56" s="116" t="str">
        <f t="shared" si="18"/>
        <v/>
      </c>
      <c r="Y56" s="117" t="str">
        <f t="shared" si="19"/>
        <v/>
      </c>
      <c r="Z56" s="117" t="str">
        <f t="shared" si="20"/>
        <v/>
      </c>
      <c r="AA56" s="118"/>
      <c r="AB56" s="140"/>
      <c r="AC56" s="119"/>
      <c r="AD56" s="120"/>
      <c r="AE56" s="140"/>
      <c r="AF56" s="134"/>
      <c r="AG56" s="122" t="str">
        <f t="shared" si="13"/>
        <v/>
      </c>
      <c r="AH56" s="123" t="str">
        <f t="shared" si="9"/>
        <v/>
      </c>
      <c r="AI56" s="123" t="str">
        <f t="shared" si="10"/>
        <v/>
      </c>
      <c r="AJ56" s="124" t="str">
        <f t="shared" si="11"/>
        <v/>
      </c>
    </row>
    <row r="57" spans="2:36" ht="40.5" customHeight="1">
      <c r="B57" s="135">
        <f t="shared" si="0"/>
        <v>45</v>
      </c>
      <c r="C57" s="135"/>
      <c r="D57" s="135"/>
      <c r="E57" s="97"/>
      <c r="F57" s="136"/>
      <c r="G57" s="137"/>
      <c r="H57" s="138"/>
      <c r="I57" s="139"/>
      <c r="J57" s="98"/>
      <c r="K57" s="114"/>
      <c r="L57" s="132"/>
      <c r="M57" s="114" t="str">
        <f t="shared" si="23"/>
        <v/>
      </c>
      <c r="N57" s="112"/>
      <c r="O57" s="133"/>
      <c r="P57" s="113" t="str">
        <f t="shared" si="22"/>
        <v/>
      </c>
      <c r="Q57" s="114"/>
      <c r="R57" s="112" t="str">
        <f t="shared" si="14"/>
        <v/>
      </c>
      <c r="S57" s="113" t="str">
        <f t="shared" si="21"/>
        <v/>
      </c>
      <c r="T57" s="113" t="str">
        <f t="shared" si="24"/>
        <v/>
      </c>
      <c r="U57" s="114" t="str">
        <f t="shared" si="16"/>
        <v/>
      </c>
      <c r="V57" s="115"/>
      <c r="W57" s="113" t="str">
        <f t="shared" si="17"/>
        <v/>
      </c>
      <c r="X57" s="116" t="str">
        <f t="shared" si="18"/>
        <v/>
      </c>
      <c r="Y57" s="117" t="str">
        <f t="shared" si="19"/>
        <v/>
      </c>
      <c r="Z57" s="117" t="str">
        <f t="shared" si="20"/>
        <v/>
      </c>
      <c r="AA57" s="118"/>
      <c r="AB57" s="140"/>
      <c r="AC57" s="119"/>
      <c r="AD57" s="120"/>
      <c r="AE57" s="140"/>
      <c r="AF57" s="134"/>
      <c r="AG57" s="122" t="str">
        <f t="shared" si="13"/>
        <v/>
      </c>
      <c r="AH57" s="123" t="str">
        <f t="shared" si="9"/>
        <v/>
      </c>
      <c r="AI57" s="123" t="str">
        <f t="shared" si="10"/>
        <v/>
      </c>
      <c r="AJ57" s="124" t="str">
        <f t="shared" si="11"/>
        <v/>
      </c>
    </row>
    <row r="58" spans="2:36" ht="40.5" customHeight="1">
      <c r="B58" s="135">
        <f t="shared" si="0"/>
        <v>46</v>
      </c>
      <c r="C58" s="135"/>
      <c r="D58" s="135"/>
      <c r="E58" s="97"/>
      <c r="F58" s="136"/>
      <c r="G58" s="137"/>
      <c r="H58" s="138"/>
      <c r="I58" s="139"/>
      <c r="J58" s="98"/>
      <c r="K58" s="114"/>
      <c r="L58" s="132"/>
      <c r="M58" s="114" t="str">
        <f t="shared" si="23"/>
        <v/>
      </c>
      <c r="N58" s="112"/>
      <c r="O58" s="133"/>
      <c r="P58" s="113" t="str">
        <f t="shared" si="22"/>
        <v/>
      </c>
      <c r="Q58" s="114"/>
      <c r="R58" s="112" t="str">
        <f t="shared" si="14"/>
        <v/>
      </c>
      <c r="S58" s="113" t="str">
        <f t="shared" si="21"/>
        <v/>
      </c>
      <c r="T58" s="113" t="str">
        <f t="shared" si="24"/>
        <v/>
      </c>
      <c r="U58" s="114" t="str">
        <f t="shared" si="16"/>
        <v/>
      </c>
      <c r="V58" s="115"/>
      <c r="W58" s="113" t="str">
        <f t="shared" si="17"/>
        <v/>
      </c>
      <c r="X58" s="116" t="str">
        <f t="shared" si="18"/>
        <v/>
      </c>
      <c r="Y58" s="117" t="str">
        <f t="shared" si="19"/>
        <v/>
      </c>
      <c r="Z58" s="117" t="str">
        <f t="shared" si="20"/>
        <v/>
      </c>
      <c r="AA58" s="118"/>
      <c r="AB58" s="140"/>
      <c r="AC58" s="119"/>
      <c r="AD58" s="120"/>
      <c r="AE58" s="140"/>
      <c r="AF58" s="134"/>
      <c r="AG58" s="122" t="str">
        <f t="shared" si="13"/>
        <v/>
      </c>
      <c r="AH58" s="123" t="str">
        <f t="shared" si="9"/>
        <v/>
      </c>
      <c r="AI58" s="123" t="str">
        <f t="shared" si="10"/>
        <v/>
      </c>
      <c r="AJ58" s="124" t="str">
        <f t="shared" si="11"/>
        <v/>
      </c>
    </row>
    <row r="59" spans="2:36" ht="40.5" customHeight="1">
      <c r="B59" s="135">
        <f t="shared" si="0"/>
        <v>47</v>
      </c>
      <c r="C59" s="135"/>
      <c r="D59" s="135"/>
      <c r="E59" s="97"/>
      <c r="F59" s="136"/>
      <c r="G59" s="137"/>
      <c r="H59" s="138"/>
      <c r="I59" s="139"/>
      <c r="J59" s="98"/>
      <c r="K59" s="114"/>
      <c r="L59" s="132"/>
      <c r="M59" s="114" t="str">
        <f t="shared" si="23"/>
        <v/>
      </c>
      <c r="N59" s="112"/>
      <c r="O59" s="133"/>
      <c r="P59" s="113" t="str">
        <f t="shared" si="22"/>
        <v/>
      </c>
      <c r="Q59" s="114"/>
      <c r="R59" s="112" t="str">
        <f t="shared" si="14"/>
        <v/>
      </c>
      <c r="S59" s="113" t="str">
        <f t="shared" si="21"/>
        <v/>
      </c>
      <c r="T59" s="113" t="str">
        <f t="shared" si="24"/>
        <v/>
      </c>
      <c r="U59" s="114" t="str">
        <f t="shared" si="16"/>
        <v/>
      </c>
      <c r="V59" s="115"/>
      <c r="W59" s="113" t="str">
        <f t="shared" si="17"/>
        <v/>
      </c>
      <c r="X59" s="116" t="str">
        <f t="shared" si="18"/>
        <v/>
      </c>
      <c r="Y59" s="117" t="str">
        <f t="shared" si="19"/>
        <v/>
      </c>
      <c r="Z59" s="117" t="str">
        <f t="shared" si="20"/>
        <v/>
      </c>
      <c r="AA59" s="118"/>
      <c r="AB59" s="140"/>
      <c r="AC59" s="119"/>
      <c r="AD59" s="120"/>
      <c r="AE59" s="140"/>
      <c r="AF59" s="134"/>
      <c r="AG59" s="122" t="str">
        <f t="shared" si="13"/>
        <v/>
      </c>
      <c r="AH59" s="123" t="str">
        <f t="shared" si="9"/>
        <v/>
      </c>
      <c r="AI59" s="123" t="str">
        <f t="shared" si="10"/>
        <v/>
      </c>
      <c r="AJ59" s="124" t="str">
        <f t="shared" si="11"/>
        <v/>
      </c>
    </row>
    <row r="60" spans="2:36" ht="40.5" customHeight="1">
      <c r="B60" s="135">
        <f t="shared" si="0"/>
        <v>48</v>
      </c>
      <c r="C60" s="135"/>
      <c r="D60" s="135"/>
      <c r="E60" s="97"/>
      <c r="F60" s="136"/>
      <c r="G60" s="137"/>
      <c r="H60" s="138"/>
      <c r="I60" s="139"/>
      <c r="J60" s="98"/>
      <c r="K60" s="114"/>
      <c r="L60" s="132"/>
      <c r="M60" s="114" t="str">
        <f t="shared" si="23"/>
        <v/>
      </c>
      <c r="N60" s="112"/>
      <c r="O60" s="133"/>
      <c r="P60" s="113" t="str">
        <f t="shared" si="22"/>
        <v/>
      </c>
      <c r="Q60" s="114"/>
      <c r="R60" s="112" t="str">
        <f t="shared" si="14"/>
        <v/>
      </c>
      <c r="S60" s="113" t="str">
        <f t="shared" si="21"/>
        <v/>
      </c>
      <c r="T60" s="113" t="str">
        <f t="shared" si="24"/>
        <v/>
      </c>
      <c r="U60" s="114" t="str">
        <f t="shared" si="16"/>
        <v/>
      </c>
      <c r="V60" s="115"/>
      <c r="W60" s="113" t="str">
        <f t="shared" si="17"/>
        <v/>
      </c>
      <c r="X60" s="116" t="str">
        <f t="shared" si="18"/>
        <v/>
      </c>
      <c r="Y60" s="117" t="str">
        <f t="shared" si="19"/>
        <v/>
      </c>
      <c r="Z60" s="117" t="str">
        <f t="shared" si="20"/>
        <v/>
      </c>
      <c r="AA60" s="118"/>
      <c r="AB60" s="140"/>
      <c r="AC60" s="119"/>
      <c r="AD60" s="120"/>
      <c r="AE60" s="140"/>
      <c r="AF60" s="134"/>
      <c r="AG60" s="122" t="str">
        <f t="shared" si="13"/>
        <v/>
      </c>
      <c r="AH60" s="123" t="str">
        <f t="shared" si="9"/>
        <v/>
      </c>
      <c r="AI60" s="123" t="str">
        <f t="shared" si="10"/>
        <v/>
      </c>
      <c r="AJ60" s="124" t="str">
        <f t="shared" si="11"/>
        <v/>
      </c>
    </row>
    <row r="61" spans="2:36" ht="40.5" customHeight="1">
      <c r="B61" s="135">
        <f t="shared" si="0"/>
        <v>49</v>
      </c>
      <c r="C61" s="135"/>
      <c r="D61" s="135"/>
      <c r="E61" s="97"/>
      <c r="F61" s="136"/>
      <c r="G61" s="137"/>
      <c r="H61" s="138"/>
      <c r="I61" s="139"/>
      <c r="J61" s="98"/>
      <c r="K61" s="114"/>
      <c r="L61" s="132"/>
      <c r="M61" s="114" t="str">
        <f t="shared" si="23"/>
        <v/>
      </c>
      <c r="N61" s="112"/>
      <c r="O61" s="133"/>
      <c r="P61" s="113" t="str">
        <f t="shared" si="22"/>
        <v/>
      </c>
      <c r="Q61" s="114"/>
      <c r="R61" s="112" t="str">
        <f t="shared" si="14"/>
        <v/>
      </c>
      <c r="S61" s="113" t="str">
        <f t="shared" si="21"/>
        <v/>
      </c>
      <c r="T61" s="113" t="str">
        <f t="shared" si="24"/>
        <v/>
      </c>
      <c r="U61" s="114" t="str">
        <f t="shared" si="16"/>
        <v/>
      </c>
      <c r="V61" s="115"/>
      <c r="W61" s="113" t="str">
        <f t="shared" si="17"/>
        <v/>
      </c>
      <c r="X61" s="116" t="str">
        <f t="shared" si="18"/>
        <v/>
      </c>
      <c r="Y61" s="117" t="str">
        <f t="shared" si="19"/>
        <v/>
      </c>
      <c r="Z61" s="117" t="str">
        <f t="shared" si="20"/>
        <v/>
      </c>
      <c r="AA61" s="118"/>
      <c r="AB61" s="140"/>
      <c r="AC61" s="119"/>
      <c r="AD61" s="120"/>
      <c r="AE61" s="140"/>
      <c r="AF61" s="134"/>
      <c r="AG61" s="122" t="str">
        <f t="shared" si="13"/>
        <v/>
      </c>
      <c r="AH61" s="123" t="str">
        <f t="shared" si="9"/>
        <v/>
      </c>
      <c r="AI61" s="123" t="str">
        <f t="shared" si="10"/>
        <v/>
      </c>
      <c r="AJ61" s="124" t="str">
        <f t="shared" si="11"/>
        <v/>
      </c>
    </row>
    <row r="62" spans="2:36" ht="40.5" customHeight="1">
      <c r="B62" s="135">
        <f t="shared" si="0"/>
        <v>50</v>
      </c>
      <c r="C62" s="135"/>
      <c r="D62" s="135"/>
      <c r="E62" s="97"/>
      <c r="F62" s="136"/>
      <c r="G62" s="137"/>
      <c r="H62" s="138"/>
      <c r="I62" s="139"/>
      <c r="J62" s="98"/>
      <c r="K62" s="114"/>
      <c r="L62" s="132"/>
      <c r="M62" s="114" t="str">
        <f t="shared" si="23"/>
        <v/>
      </c>
      <c r="N62" s="112"/>
      <c r="O62" s="133"/>
      <c r="P62" s="113" t="str">
        <f t="shared" si="22"/>
        <v/>
      </c>
      <c r="Q62" s="114"/>
      <c r="R62" s="112" t="str">
        <f t="shared" si="14"/>
        <v/>
      </c>
      <c r="S62" s="113" t="str">
        <f t="shared" si="21"/>
        <v/>
      </c>
      <c r="T62" s="113" t="str">
        <f t="shared" si="24"/>
        <v/>
      </c>
      <c r="U62" s="114" t="str">
        <f t="shared" si="16"/>
        <v/>
      </c>
      <c r="V62" s="115"/>
      <c r="W62" s="113" t="str">
        <f t="shared" si="17"/>
        <v/>
      </c>
      <c r="X62" s="116" t="str">
        <f t="shared" si="18"/>
        <v/>
      </c>
      <c r="Y62" s="117" t="str">
        <f t="shared" si="19"/>
        <v/>
      </c>
      <c r="Z62" s="117" t="str">
        <f t="shared" si="20"/>
        <v/>
      </c>
      <c r="AA62" s="118"/>
      <c r="AB62" s="140"/>
      <c r="AC62" s="119"/>
      <c r="AD62" s="120"/>
      <c r="AE62" s="140"/>
      <c r="AF62" s="134"/>
      <c r="AG62" s="122" t="str">
        <f t="shared" si="13"/>
        <v/>
      </c>
      <c r="AH62" s="123" t="str">
        <f t="shared" si="9"/>
        <v/>
      </c>
      <c r="AI62" s="123" t="str">
        <f>IF(V62="","",ROUNDDOWN(U62*1.08,0))</f>
        <v/>
      </c>
      <c r="AJ62" s="124" t="str">
        <f t="shared" si="11"/>
        <v/>
      </c>
    </row>
    <row r="63" spans="2:36" ht="40.5" customHeight="1">
      <c r="B63" s="135">
        <f t="shared" si="0"/>
        <v>51</v>
      </c>
      <c r="C63" s="135"/>
      <c r="D63" s="135"/>
      <c r="E63" s="97"/>
      <c r="F63" s="136"/>
      <c r="G63" s="137"/>
      <c r="H63" s="138"/>
      <c r="I63" s="139"/>
      <c r="J63" s="98"/>
      <c r="K63" s="114"/>
      <c r="L63" s="132"/>
      <c r="M63" s="114" t="str">
        <f t="shared" si="23"/>
        <v/>
      </c>
      <c r="N63" s="112"/>
      <c r="O63" s="133"/>
      <c r="P63" s="113" t="str">
        <f t="shared" si="22"/>
        <v/>
      </c>
      <c r="Q63" s="114"/>
      <c r="R63" s="112" t="str">
        <f t="shared" si="14"/>
        <v/>
      </c>
      <c r="S63" s="113" t="str">
        <f t="shared" si="21"/>
        <v/>
      </c>
      <c r="T63" s="113" t="str">
        <f t="shared" si="24"/>
        <v/>
      </c>
      <c r="U63" s="114" t="str">
        <f t="shared" si="16"/>
        <v/>
      </c>
      <c r="V63" s="115"/>
      <c r="W63" s="113" t="str">
        <f t="shared" si="17"/>
        <v/>
      </c>
      <c r="X63" s="116" t="str">
        <f t="shared" si="18"/>
        <v/>
      </c>
      <c r="Y63" s="117" t="str">
        <f t="shared" si="19"/>
        <v/>
      </c>
      <c r="Z63" s="117" t="str">
        <f t="shared" si="20"/>
        <v/>
      </c>
      <c r="AA63" s="118"/>
      <c r="AB63" s="140"/>
      <c r="AC63" s="119"/>
      <c r="AD63" s="120"/>
      <c r="AE63" s="140"/>
      <c r="AF63" s="134"/>
      <c r="AG63" s="122" t="str">
        <f t="shared" si="13"/>
        <v/>
      </c>
      <c r="AH63" s="123" t="str">
        <f t="shared" si="9"/>
        <v/>
      </c>
      <c r="AI63" s="123" t="str">
        <f>IF(V63="","",ROUNDDOWN(U63*1.08,0))</f>
        <v/>
      </c>
      <c r="AJ63" s="124" t="str">
        <f t="shared" si="11"/>
        <v/>
      </c>
    </row>
    <row r="64" spans="2:36" ht="40.5" customHeight="1">
      <c r="B64" s="135">
        <f t="shared" si="0"/>
        <v>52</v>
      </c>
      <c r="C64" s="135"/>
      <c r="D64" s="135"/>
      <c r="E64" s="97"/>
      <c r="F64" s="136"/>
      <c r="G64" s="137"/>
      <c r="H64" s="138"/>
      <c r="I64" s="139"/>
      <c r="J64" s="98"/>
      <c r="K64" s="114"/>
      <c r="L64" s="132"/>
      <c r="M64" s="114" t="str">
        <f t="shared" si="23"/>
        <v/>
      </c>
      <c r="N64" s="112"/>
      <c r="O64" s="133"/>
      <c r="P64" s="113" t="str">
        <f t="shared" si="22"/>
        <v/>
      </c>
      <c r="Q64" s="114"/>
      <c r="R64" s="112" t="str">
        <f t="shared" si="14"/>
        <v/>
      </c>
      <c r="S64" s="113" t="str">
        <f t="shared" si="21"/>
        <v/>
      </c>
      <c r="T64" s="113" t="str">
        <f t="shared" si="24"/>
        <v/>
      </c>
      <c r="U64" s="114" t="str">
        <f t="shared" si="16"/>
        <v/>
      </c>
      <c r="V64" s="115"/>
      <c r="W64" s="113" t="str">
        <f t="shared" si="17"/>
        <v/>
      </c>
      <c r="X64" s="116" t="str">
        <f t="shared" si="18"/>
        <v/>
      </c>
      <c r="Y64" s="117" t="str">
        <f t="shared" si="19"/>
        <v/>
      </c>
      <c r="Z64" s="117" t="str">
        <f t="shared" si="20"/>
        <v/>
      </c>
      <c r="AA64" s="118"/>
      <c r="AB64" s="140"/>
      <c r="AC64" s="119"/>
      <c r="AD64" s="120"/>
      <c r="AE64" s="140"/>
      <c r="AF64" s="134"/>
      <c r="AG64" s="122" t="str">
        <f t="shared" si="13"/>
        <v/>
      </c>
      <c r="AH64" s="123" t="str">
        <f t="shared" si="9"/>
        <v/>
      </c>
      <c r="AI64" s="123" t="str">
        <f>IF(V64="","",ROUNDDOWN(U64*1.08,0))</f>
        <v/>
      </c>
      <c r="AJ64" s="124" t="str">
        <f t="shared" si="11"/>
        <v/>
      </c>
    </row>
    <row r="65" spans="2:36" ht="40.5" customHeight="1">
      <c r="B65" s="135">
        <f t="shared" si="0"/>
        <v>53</v>
      </c>
      <c r="C65" s="135"/>
      <c r="D65" s="135"/>
      <c r="E65" s="97"/>
      <c r="F65" s="136"/>
      <c r="G65" s="137"/>
      <c r="H65" s="138"/>
      <c r="I65" s="139"/>
      <c r="J65" s="98"/>
      <c r="K65" s="114"/>
      <c r="L65" s="132"/>
      <c r="M65" s="114" t="str">
        <f t="shared" si="23"/>
        <v/>
      </c>
      <c r="N65" s="112"/>
      <c r="O65" s="133"/>
      <c r="P65" s="113" t="str">
        <f t="shared" si="22"/>
        <v/>
      </c>
      <c r="Q65" s="114"/>
      <c r="R65" s="112" t="str">
        <f t="shared" si="14"/>
        <v/>
      </c>
      <c r="S65" s="113" t="str">
        <f t="shared" si="21"/>
        <v/>
      </c>
      <c r="T65" s="113" t="str">
        <f t="shared" si="24"/>
        <v/>
      </c>
      <c r="U65" s="114" t="str">
        <f t="shared" si="16"/>
        <v/>
      </c>
      <c r="V65" s="115"/>
      <c r="W65" s="113" t="str">
        <f t="shared" si="17"/>
        <v/>
      </c>
      <c r="X65" s="116" t="str">
        <f t="shared" si="18"/>
        <v/>
      </c>
      <c r="Y65" s="117" t="str">
        <f t="shared" si="19"/>
        <v/>
      </c>
      <c r="Z65" s="117" t="str">
        <f t="shared" si="20"/>
        <v/>
      </c>
      <c r="AA65" s="118"/>
      <c r="AB65" s="140"/>
      <c r="AC65" s="119"/>
      <c r="AD65" s="120"/>
      <c r="AE65" s="140"/>
      <c r="AF65" s="134"/>
      <c r="AG65" s="122" t="str">
        <f t="shared" si="13"/>
        <v/>
      </c>
      <c r="AH65" s="123" t="str">
        <f t="shared" si="9"/>
        <v/>
      </c>
      <c r="AI65" s="123" t="str">
        <f t="shared" ref="AI65:AI103" si="25">IF(V65="","",ROUNDDOWN(U65*1.08,0))</f>
        <v/>
      </c>
      <c r="AJ65" s="124" t="str">
        <f t="shared" si="11"/>
        <v/>
      </c>
    </row>
    <row r="66" spans="2:36" ht="40.5" customHeight="1">
      <c r="B66" s="135">
        <f t="shared" si="0"/>
        <v>54</v>
      </c>
      <c r="C66" s="135"/>
      <c r="D66" s="135"/>
      <c r="E66" s="97"/>
      <c r="F66" s="136"/>
      <c r="G66" s="137"/>
      <c r="H66" s="138"/>
      <c r="I66" s="139"/>
      <c r="J66" s="98"/>
      <c r="K66" s="114"/>
      <c r="L66" s="132"/>
      <c r="M66" s="114" t="str">
        <f t="shared" si="23"/>
        <v/>
      </c>
      <c r="N66" s="112"/>
      <c r="O66" s="133"/>
      <c r="P66" s="113" t="str">
        <f t="shared" si="22"/>
        <v/>
      </c>
      <c r="Q66" s="114"/>
      <c r="R66" s="112" t="str">
        <f t="shared" si="14"/>
        <v/>
      </c>
      <c r="S66" s="113" t="str">
        <f t="shared" si="21"/>
        <v/>
      </c>
      <c r="T66" s="113" t="str">
        <f t="shared" si="24"/>
        <v/>
      </c>
      <c r="U66" s="114" t="str">
        <f t="shared" si="16"/>
        <v/>
      </c>
      <c r="V66" s="115"/>
      <c r="W66" s="113" t="str">
        <f t="shared" si="17"/>
        <v/>
      </c>
      <c r="X66" s="116" t="str">
        <f t="shared" si="18"/>
        <v/>
      </c>
      <c r="Y66" s="117" t="str">
        <f t="shared" si="19"/>
        <v/>
      </c>
      <c r="Z66" s="117" t="str">
        <f t="shared" si="20"/>
        <v/>
      </c>
      <c r="AA66" s="118"/>
      <c r="AB66" s="140"/>
      <c r="AC66" s="119"/>
      <c r="AD66" s="120"/>
      <c r="AE66" s="140"/>
      <c r="AF66" s="134"/>
      <c r="AG66" s="122" t="str">
        <f t="shared" si="13"/>
        <v/>
      </c>
      <c r="AH66" s="123" t="str">
        <f t="shared" si="9"/>
        <v/>
      </c>
      <c r="AI66" s="123" t="str">
        <f t="shared" si="25"/>
        <v/>
      </c>
      <c r="AJ66" s="124" t="str">
        <f t="shared" si="11"/>
        <v/>
      </c>
    </row>
    <row r="67" spans="2:36" ht="40.5" customHeight="1">
      <c r="B67" s="135">
        <f t="shared" si="0"/>
        <v>55</v>
      </c>
      <c r="C67" s="135"/>
      <c r="D67" s="135"/>
      <c r="E67" s="97"/>
      <c r="F67" s="136"/>
      <c r="G67" s="137"/>
      <c r="H67" s="138"/>
      <c r="I67" s="139"/>
      <c r="J67" s="98"/>
      <c r="K67" s="114"/>
      <c r="L67" s="132"/>
      <c r="M67" s="114" t="str">
        <f t="shared" si="23"/>
        <v/>
      </c>
      <c r="N67" s="112"/>
      <c r="O67" s="133"/>
      <c r="P67" s="113" t="str">
        <f t="shared" si="22"/>
        <v/>
      </c>
      <c r="Q67" s="114"/>
      <c r="R67" s="112" t="str">
        <f t="shared" si="14"/>
        <v/>
      </c>
      <c r="S67" s="113" t="str">
        <f t="shared" si="21"/>
        <v/>
      </c>
      <c r="T67" s="113" t="str">
        <f t="shared" si="24"/>
        <v/>
      </c>
      <c r="U67" s="114" t="str">
        <f t="shared" si="16"/>
        <v/>
      </c>
      <c r="V67" s="115"/>
      <c r="W67" s="113" t="str">
        <f t="shared" si="17"/>
        <v/>
      </c>
      <c r="X67" s="116" t="str">
        <f t="shared" si="18"/>
        <v/>
      </c>
      <c r="Y67" s="117" t="str">
        <f t="shared" si="19"/>
        <v/>
      </c>
      <c r="Z67" s="117" t="str">
        <f t="shared" si="20"/>
        <v/>
      </c>
      <c r="AA67" s="118"/>
      <c r="AB67" s="140"/>
      <c r="AC67" s="119"/>
      <c r="AD67" s="120"/>
      <c r="AE67" s="140"/>
      <c r="AF67" s="134"/>
      <c r="AG67" s="122" t="str">
        <f t="shared" si="13"/>
        <v/>
      </c>
      <c r="AH67" s="123" t="str">
        <f t="shared" si="9"/>
        <v/>
      </c>
      <c r="AI67" s="123" t="str">
        <f t="shared" si="25"/>
        <v/>
      </c>
      <c r="AJ67" s="124" t="str">
        <f t="shared" si="11"/>
        <v/>
      </c>
    </row>
    <row r="68" spans="2:36" ht="40.5" customHeight="1">
      <c r="B68" s="135">
        <f t="shared" si="0"/>
        <v>56</v>
      </c>
      <c r="C68" s="135"/>
      <c r="D68" s="135"/>
      <c r="E68" s="97"/>
      <c r="F68" s="136"/>
      <c r="G68" s="137"/>
      <c r="H68" s="138"/>
      <c r="I68" s="139"/>
      <c r="J68" s="98"/>
      <c r="K68" s="114"/>
      <c r="L68" s="132"/>
      <c r="M68" s="114" t="str">
        <f t="shared" si="23"/>
        <v/>
      </c>
      <c r="N68" s="112"/>
      <c r="O68" s="133"/>
      <c r="P68" s="113" t="str">
        <f t="shared" si="22"/>
        <v/>
      </c>
      <c r="Q68" s="114"/>
      <c r="R68" s="112" t="str">
        <f t="shared" si="14"/>
        <v/>
      </c>
      <c r="S68" s="113" t="str">
        <f t="shared" si="21"/>
        <v/>
      </c>
      <c r="T68" s="113" t="str">
        <f t="shared" si="24"/>
        <v/>
      </c>
      <c r="U68" s="114" t="str">
        <f t="shared" si="16"/>
        <v/>
      </c>
      <c r="V68" s="115"/>
      <c r="W68" s="113" t="str">
        <f t="shared" si="17"/>
        <v/>
      </c>
      <c r="X68" s="116" t="str">
        <f t="shared" si="18"/>
        <v/>
      </c>
      <c r="Y68" s="117" t="str">
        <f t="shared" si="19"/>
        <v/>
      </c>
      <c r="Z68" s="117" t="str">
        <f t="shared" si="20"/>
        <v/>
      </c>
      <c r="AA68" s="118"/>
      <c r="AB68" s="140"/>
      <c r="AC68" s="119"/>
      <c r="AD68" s="120"/>
      <c r="AE68" s="140"/>
      <c r="AF68" s="134"/>
      <c r="AG68" s="122" t="str">
        <f t="shared" si="13"/>
        <v/>
      </c>
      <c r="AH68" s="123" t="str">
        <f t="shared" si="9"/>
        <v/>
      </c>
      <c r="AI68" s="123" t="str">
        <f t="shared" si="25"/>
        <v/>
      </c>
      <c r="AJ68" s="124" t="str">
        <f t="shared" si="11"/>
        <v/>
      </c>
    </row>
    <row r="69" spans="2:36" ht="40.5" customHeight="1">
      <c r="B69" s="135">
        <f t="shared" si="0"/>
        <v>57</v>
      </c>
      <c r="C69" s="135"/>
      <c r="D69" s="135"/>
      <c r="E69" s="97"/>
      <c r="F69" s="136"/>
      <c r="G69" s="137"/>
      <c r="H69" s="138"/>
      <c r="I69" s="139"/>
      <c r="J69" s="98"/>
      <c r="K69" s="114"/>
      <c r="L69" s="132"/>
      <c r="M69" s="114" t="str">
        <f t="shared" si="23"/>
        <v/>
      </c>
      <c r="N69" s="112"/>
      <c r="O69" s="133"/>
      <c r="P69" s="113" t="str">
        <f t="shared" si="22"/>
        <v/>
      </c>
      <c r="Q69" s="114"/>
      <c r="R69" s="112" t="str">
        <f t="shared" si="14"/>
        <v/>
      </c>
      <c r="S69" s="113" t="str">
        <f t="shared" si="21"/>
        <v/>
      </c>
      <c r="T69" s="113" t="str">
        <f t="shared" si="24"/>
        <v/>
      </c>
      <c r="U69" s="114" t="str">
        <f t="shared" si="16"/>
        <v/>
      </c>
      <c r="V69" s="115"/>
      <c r="W69" s="113" t="str">
        <f t="shared" si="17"/>
        <v/>
      </c>
      <c r="X69" s="116" t="str">
        <f t="shared" si="18"/>
        <v/>
      </c>
      <c r="Y69" s="117" t="str">
        <f t="shared" si="19"/>
        <v/>
      </c>
      <c r="Z69" s="117" t="str">
        <f t="shared" si="20"/>
        <v/>
      </c>
      <c r="AA69" s="118"/>
      <c r="AB69" s="140"/>
      <c r="AC69" s="119"/>
      <c r="AD69" s="120"/>
      <c r="AE69" s="140"/>
      <c r="AF69" s="134"/>
      <c r="AG69" s="122" t="str">
        <f t="shared" si="13"/>
        <v/>
      </c>
      <c r="AH69" s="123" t="str">
        <f t="shared" si="9"/>
        <v/>
      </c>
      <c r="AI69" s="123" t="str">
        <f t="shared" si="25"/>
        <v/>
      </c>
      <c r="AJ69" s="124" t="str">
        <f t="shared" si="11"/>
        <v/>
      </c>
    </row>
    <row r="70" spans="2:36" ht="40.5" customHeight="1">
      <c r="B70" s="135">
        <f t="shared" si="0"/>
        <v>58</v>
      </c>
      <c r="C70" s="135"/>
      <c r="D70" s="135"/>
      <c r="E70" s="97"/>
      <c r="F70" s="136"/>
      <c r="G70" s="137"/>
      <c r="H70" s="138"/>
      <c r="I70" s="139"/>
      <c r="J70" s="98"/>
      <c r="K70" s="114"/>
      <c r="L70" s="132"/>
      <c r="M70" s="114" t="str">
        <f t="shared" si="23"/>
        <v/>
      </c>
      <c r="N70" s="112"/>
      <c r="O70" s="133"/>
      <c r="P70" s="113" t="str">
        <f t="shared" si="22"/>
        <v/>
      </c>
      <c r="Q70" s="114"/>
      <c r="R70" s="112" t="str">
        <f t="shared" si="14"/>
        <v/>
      </c>
      <c r="S70" s="113" t="str">
        <f t="shared" si="21"/>
        <v/>
      </c>
      <c r="T70" s="113" t="str">
        <f t="shared" si="24"/>
        <v/>
      </c>
      <c r="U70" s="114" t="str">
        <f t="shared" si="16"/>
        <v/>
      </c>
      <c r="V70" s="115"/>
      <c r="W70" s="113" t="str">
        <f t="shared" si="17"/>
        <v/>
      </c>
      <c r="X70" s="116" t="str">
        <f t="shared" si="18"/>
        <v/>
      </c>
      <c r="Y70" s="117" t="str">
        <f t="shared" si="19"/>
        <v/>
      </c>
      <c r="Z70" s="117" t="str">
        <f t="shared" si="20"/>
        <v/>
      </c>
      <c r="AA70" s="118"/>
      <c r="AB70" s="140"/>
      <c r="AC70" s="119"/>
      <c r="AD70" s="120"/>
      <c r="AE70" s="140"/>
      <c r="AF70" s="134"/>
      <c r="AG70" s="122" t="str">
        <f t="shared" si="13"/>
        <v/>
      </c>
      <c r="AH70" s="123" t="str">
        <f t="shared" si="9"/>
        <v/>
      </c>
      <c r="AI70" s="123" t="str">
        <f t="shared" si="25"/>
        <v/>
      </c>
      <c r="AJ70" s="124" t="str">
        <f t="shared" si="11"/>
        <v/>
      </c>
    </row>
    <row r="71" spans="2:36" ht="40.5" customHeight="1">
      <c r="B71" s="135">
        <f t="shared" si="0"/>
        <v>59</v>
      </c>
      <c r="C71" s="135"/>
      <c r="D71" s="135"/>
      <c r="E71" s="97"/>
      <c r="F71" s="136"/>
      <c r="G71" s="137"/>
      <c r="H71" s="138"/>
      <c r="I71" s="139"/>
      <c r="J71" s="98"/>
      <c r="K71" s="114"/>
      <c r="L71" s="132"/>
      <c r="M71" s="114" t="str">
        <f t="shared" si="23"/>
        <v/>
      </c>
      <c r="N71" s="112"/>
      <c r="O71" s="133"/>
      <c r="P71" s="113" t="str">
        <f t="shared" si="22"/>
        <v/>
      </c>
      <c r="Q71" s="114"/>
      <c r="R71" s="112" t="str">
        <f t="shared" si="14"/>
        <v/>
      </c>
      <c r="S71" s="113" t="str">
        <f t="shared" si="21"/>
        <v/>
      </c>
      <c r="T71" s="113" t="str">
        <f t="shared" si="24"/>
        <v/>
      </c>
      <c r="U71" s="114" t="str">
        <f t="shared" si="16"/>
        <v/>
      </c>
      <c r="V71" s="115"/>
      <c r="W71" s="113" t="str">
        <f t="shared" si="17"/>
        <v/>
      </c>
      <c r="X71" s="116" t="str">
        <f t="shared" si="18"/>
        <v/>
      </c>
      <c r="Y71" s="117" t="str">
        <f t="shared" si="19"/>
        <v/>
      </c>
      <c r="Z71" s="117" t="str">
        <f t="shared" si="20"/>
        <v/>
      </c>
      <c r="AA71" s="118"/>
      <c r="AB71" s="140"/>
      <c r="AC71" s="119"/>
      <c r="AD71" s="120"/>
      <c r="AE71" s="140"/>
      <c r="AF71" s="134"/>
      <c r="AG71" s="122" t="str">
        <f t="shared" si="13"/>
        <v/>
      </c>
      <c r="AH71" s="123" t="str">
        <f t="shared" si="9"/>
        <v/>
      </c>
      <c r="AI71" s="123" t="str">
        <f t="shared" si="25"/>
        <v/>
      </c>
      <c r="AJ71" s="124" t="str">
        <f t="shared" si="11"/>
        <v/>
      </c>
    </row>
    <row r="72" spans="2:36" ht="40.5" customHeight="1">
      <c r="B72" s="135">
        <f t="shared" si="0"/>
        <v>60</v>
      </c>
      <c r="C72" s="135"/>
      <c r="D72" s="135"/>
      <c r="E72" s="97"/>
      <c r="F72" s="136"/>
      <c r="G72" s="137"/>
      <c r="H72" s="138"/>
      <c r="I72" s="139"/>
      <c r="J72" s="98"/>
      <c r="K72" s="114"/>
      <c r="L72" s="132"/>
      <c r="M72" s="114" t="str">
        <f t="shared" si="23"/>
        <v/>
      </c>
      <c r="N72" s="112"/>
      <c r="O72" s="133"/>
      <c r="P72" s="113" t="str">
        <f t="shared" si="22"/>
        <v/>
      </c>
      <c r="Q72" s="114"/>
      <c r="R72" s="112" t="str">
        <f t="shared" si="14"/>
        <v/>
      </c>
      <c r="S72" s="113" t="str">
        <f t="shared" si="21"/>
        <v/>
      </c>
      <c r="T72" s="113" t="str">
        <f t="shared" si="24"/>
        <v/>
      </c>
      <c r="U72" s="114" t="str">
        <f t="shared" si="16"/>
        <v/>
      </c>
      <c r="V72" s="115"/>
      <c r="W72" s="113" t="str">
        <f t="shared" si="17"/>
        <v/>
      </c>
      <c r="X72" s="116" t="str">
        <f t="shared" si="18"/>
        <v/>
      </c>
      <c r="Y72" s="117" t="str">
        <f t="shared" si="19"/>
        <v/>
      </c>
      <c r="Z72" s="117" t="str">
        <f t="shared" si="20"/>
        <v/>
      </c>
      <c r="AA72" s="118"/>
      <c r="AB72" s="140"/>
      <c r="AC72" s="119"/>
      <c r="AD72" s="120"/>
      <c r="AE72" s="140"/>
      <c r="AF72" s="134"/>
      <c r="AG72" s="122" t="str">
        <f t="shared" si="13"/>
        <v/>
      </c>
      <c r="AH72" s="123" t="str">
        <f t="shared" si="9"/>
        <v/>
      </c>
      <c r="AI72" s="123" t="str">
        <f t="shared" si="25"/>
        <v/>
      </c>
      <c r="AJ72" s="124" t="str">
        <f t="shared" si="11"/>
        <v/>
      </c>
    </row>
    <row r="73" spans="2:36" ht="40.5" customHeight="1">
      <c r="B73" s="135">
        <f t="shared" si="0"/>
        <v>61</v>
      </c>
      <c r="C73" s="135"/>
      <c r="D73" s="135"/>
      <c r="E73" s="97"/>
      <c r="F73" s="136"/>
      <c r="G73" s="137"/>
      <c r="H73" s="138"/>
      <c r="I73" s="139"/>
      <c r="J73" s="98"/>
      <c r="K73" s="114"/>
      <c r="L73" s="132"/>
      <c r="M73" s="114" t="str">
        <f t="shared" si="23"/>
        <v/>
      </c>
      <c r="N73" s="112"/>
      <c r="O73" s="133"/>
      <c r="P73" s="113" t="str">
        <f t="shared" si="22"/>
        <v/>
      </c>
      <c r="Q73" s="114"/>
      <c r="R73" s="112" t="str">
        <f t="shared" si="14"/>
        <v/>
      </c>
      <c r="S73" s="113" t="str">
        <f t="shared" si="21"/>
        <v/>
      </c>
      <c r="T73" s="113" t="str">
        <f t="shared" si="24"/>
        <v/>
      </c>
      <c r="U73" s="114" t="str">
        <f t="shared" si="16"/>
        <v/>
      </c>
      <c r="V73" s="115"/>
      <c r="W73" s="113" t="str">
        <f t="shared" si="17"/>
        <v/>
      </c>
      <c r="X73" s="116" t="str">
        <f t="shared" si="18"/>
        <v/>
      </c>
      <c r="Y73" s="117" t="str">
        <f t="shared" si="19"/>
        <v/>
      </c>
      <c r="Z73" s="117" t="str">
        <f t="shared" si="20"/>
        <v/>
      </c>
      <c r="AA73" s="118"/>
      <c r="AB73" s="140"/>
      <c r="AC73" s="119"/>
      <c r="AD73" s="120"/>
      <c r="AE73" s="140"/>
      <c r="AF73" s="134"/>
      <c r="AG73" s="122" t="str">
        <f t="shared" si="13"/>
        <v/>
      </c>
      <c r="AH73" s="123" t="str">
        <f t="shared" si="9"/>
        <v/>
      </c>
      <c r="AI73" s="123" t="str">
        <f t="shared" si="25"/>
        <v/>
      </c>
      <c r="AJ73" s="124" t="str">
        <f t="shared" si="11"/>
        <v/>
      </c>
    </row>
    <row r="74" spans="2:36" ht="40.5" customHeight="1">
      <c r="B74" s="135">
        <f t="shared" si="0"/>
        <v>62</v>
      </c>
      <c r="C74" s="135"/>
      <c r="D74" s="135"/>
      <c r="E74" s="97"/>
      <c r="F74" s="141"/>
      <c r="G74" s="129"/>
      <c r="H74" s="130"/>
      <c r="I74" s="131"/>
      <c r="J74" s="98"/>
      <c r="K74" s="114"/>
      <c r="L74" s="132"/>
      <c r="M74" s="114" t="str">
        <f t="shared" si="23"/>
        <v/>
      </c>
      <c r="N74" s="112"/>
      <c r="O74" s="133"/>
      <c r="P74" s="113" t="str">
        <f t="shared" si="22"/>
        <v/>
      </c>
      <c r="Q74" s="114"/>
      <c r="R74" s="112" t="str">
        <f t="shared" si="14"/>
        <v/>
      </c>
      <c r="S74" s="113" t="str">
        <f t="shared" si="21"/>
        <v/>
      </c>
      <c r="T74" s="113" t="str">
        <f t="shared" si="24"/>
        <v/>
      </c>
      <c r="U74" s="114" t="str">
        <f t="shared" si="16"/>
        <v/>
      </c>
      <c r="V74" s="115"/>
      <c r="W74" s="113" t="str">
        <f t="shared" si="17"/>
        <v/>
      </c>
      <c r="X74" s="116" t="str">
        <f t="shared" si="18"/>
        <v/>
      </c>
      <c r="Y74" s="117" t="str">
        <f t="shared" si="19"/>
        <v/>
      </c>
      <c r="Z74" s="117" t="str">
        <f t="shared" si="20"/>
        <v/>
      </c>
      <c r="AA74" s="118"/>
      <c r="AB74" s="140"/>
      <c r="AC74" s="119"/>
      <c r="AD74" s="120"/>
      <c r="AE74" s="140"/>
      <c r="AF74" s="134"/>
      <c r="AG74" s="122" t="str">
        <f t="shared" si="13"/>
        <v/>
      </c>
      <c r="AH74" s="123" t="str">
        <f t="shared" si="9"/>
        <v/>
      </c>
      <c r="AI74" s="123" t="str">
        <f t="shared" si="25"/>
        <v/>
      </c>
      <c r="AJ74" s="124" t="str">
        <f t="shared" si="11"/>
        <v/>
      </c>
    </row>
    <row r="75" spans="2:36" ht="40.5" customHeight="1">
      <c r="B75" s="135">
        <f t="shared" si="0"/>
        <v>63</v>
      </c>
      <c r="C75" s="135"/>
      <c r="D75" s="135"/>
      <c r="E75" s="97"/>
      <c r="F75" s="141"/>
      <c r="G75" s="129"/>
      <c r="H75" s="130"/>
      <c r="I75" s="131"/>
      <c r="J75" s="98"/>
      <c r="K75" s="114"/>
      <c r="L75" s="132"/>
      <c r="M75" s="114" t="str">
        <f t="shared" si="23"/>
        <v/>
      </c>
      <c r="N75" s="112"/>
      <c r="O75" s="133"/>
      <c r="P75" s="113" t="str">
        <f t="shared" si="22"/>
        <v/>
      </c>
      <c r="Q75" s="114"/>
      <c r="R75" s="112" t="str">
        <f t="shared" si="14"/>
        <v/>
      </c>
      <c r="S75" s="113" t="str">
        <f t="shared" si="21"/>
        <v/>
      </c>
      <c r="T75" s="113" t="str">
        <f t="shared" si="24"/>
        <v/>
      </c>
      <c r="U75" s="114" t="str">
        <f t="shared" si="16"/>
        <v/>
      </c>
      <c r="V75" s="115"/>
      <c r="W75" s="113" t="str">
        <f t="shared" si="17"/>
        <v/>
      </c>
      <c r="X75" s="116" t="str">
        <f t="shared" si="18"/>
        <v/>
      </c>
      <c r="Y75" s="117" t="str">
        <f t="shared" si="19"/>
        <v/>
      </c>
      <c r="Z75" s="117" t="str">
        <f t="shared" si="20"/>
        <v/>
      </c>
      <c r="AA75" s="118"/>
      <c r="AB75" s="140"/>
      <c r="AC75" s="119"/>
      <c r="AD75" s="120"/>
      <c r="AE75" s="140"/>
      <c r="AF75" s="134"/>
      <c r="AG75" s="122" t="str">
        <f t="shared" si="13"/>
        <v/>
      </c>
      <c r="AH75" s="123" t="str">
        <f t="shared" si="9"/>
        <v/>
      </c>
      <c r="AI75" s="123" t="str">
        <f t="shared" si="25"/>
        <v/>
      </c>
      <c r="AJ75" s="124" t="str">
        <f t="shared" si="11"/>
        <v/>
      </c>
    </row>
    <row r="76" spans="2:36" ht="40.5" customHeight="1">
      <c r="B76" s="135">
        <f t="shared" si="0"/>
        <v>64</v>
      </c>
      <c r="C76" s="135"/>
      <c r="D76" s="135"/>
      <c r="E76" s="97"/>
      <c r="F76" s="141"/>
      <c r="G76" s="129"/>
      <c r="H76" s="130"/>
      <c r="I76" s="131"/>
      <c r="J76" s="98"/>
      <c r="K76" s="114"/>
      <c r="L76" s="132"/>
      <c r="M76" s="114" t="str">
        <f t="shared" si="23"/>
        <v/>
      </c>
      <c r="N76" s="112"/>
      <c r="O76" s="133"/>
      <c r="P76" s="113" t="str">
        <f t="shared" si="22"/>
        <v/>
      </c>
      <c r="Q76" s="114"/>
      <c r="R76" s="112" t="str">
        <f t="shared" si="14"/>
        <v/>
      </c>
      <c r="S76" s="113" t="str">
        <f t="shared" si="21"/>
        <v/>
      </c>
      <c r="T76" s="113" t="str">
        <f t="shared" si="24"/>
        <v/>
      </c>
      <c r="U76" s="114" t="str">
        <f t="shared" si="16"/>
        <v/>
      </c>
      <c r="V76" s="115"/>
      <c r="W76" s="113" t="str">
        <f t="shared" si="17"/>
        <v/>
      </c>
      <c r="X76" s="116" t="str">
        <f t="shared" si="18"/>
        <v/>
      </c>
      <c r="Y76" s="117" t="str">
        <f t="shared" si="19"/>
        <v/>
      </c>
      <c r="Z76" s="117" t="str">
        <f t="shared" si="20"/>
        <v/>
      </c>
      <c r="AA76" s="118"/>
      <c r="AB76" s="140"/>
      <c r="AC76" s="119"/>
      <c r="AD76" s="120"/>
      <c r="AE76" s="140"/>
      <c r="AF76" s="134"/>
      <c r="AG76" s="122" t="str">
        <f t="shared" si="13"/>
        <v/>
      </c>
      <c r="AH76" s="123" t="str">
        <f t="shared" si="9"/>
        <v/>
      </c>
      <c r="AI76" s="123" t="str">
        <f t="shared" si="25"/>
        <v/>
      </c>
      <c r="AJ76" s="124" t="str">
        <f t="shared" si="11"/>
        <v/>
      </c>
    </row>
    <row r="77" spans="2:36" ht="40.5" customHeight="1">
      <c r="B77" s="135">
        <f t="shared" ref="B77:B104" si="26">+B76+1</f>
        <v>65</v>
      </c>
      <c r="C77" s="135"/>
      <c r="D77" s="135"/>
      <c r="E77" s="97"/>
      <c r="F77" s="141"/>
      <c r="G77" s="129"/>
      <c r="H77" s="130"/>
      <c r="I77" s="131"/>
      <c r="J77" s="98"/>
      <c r="K77" s="114"/>
      <c r="L77" s="132"/>
      <c r="M77" s="114" t="str">
        <f t="shared" si="23"/>
        <v/>
      </c>
      <c r="N77" s="112"/>
      <c r="O77" s="133"/>
      <c r="P77" s="113" t="str">
        <f t="shared" ref="P77:P103" si="27">IF(O77="","",(L77-O77)/L77*100)</f>
        <v/>
      </c>
      <c r="Q77" s="114"/>
      <c r="R77" s="112" t="str">
        <f t="shared" ref="R77:R104" si="28">IF(Q77=0,"",Q77*1.08)</f>
        <v/>
      </c>
      <c r="S77" s="113" t="str">
        <f t="shared" ref="S77:S103" si="29">IF(R77="","",((Q77)-O77)/(Q77)*100)</f>
        <v/>
      </c>
      <c r="T77" s="113" t="str">
        <f t="shared" si="24"/>
        <v/>
      </c>
      <c r="U77" s="114" t="str">
        <f t="shared" ref="U77:U103" si="30">IF(V77="","",ROUNDUP(V77/1.08,0))</f>
        <v/>
      </c>
      <c r="V77" s="115"/>
      <c r="W77" s="113" t="str">
        <f t="shared" ref="W77:W103" si="31">IF(V77="","",((U77)-O77)/(U77)*100)</f>
        <v/>
      </c>
      <c r="X77" s="116" t="str">
        <f t="shared" ref="X77:X103" si="32">IF(AA77="","",AA77*$Z$8/1000)</f>
        <v/>
      </c>
      <c r="Y77" s="117" t="str">
        <f t="shared" ref="Y77:Y103" si="33">IF(X77="","",X77*O77/1000)</f>
        <v/>
      </c>
      <c r="Z77" s="117" t="str">
        <f t="shared" ref="Z77:Z103" si="34">IF(X77="","",Q77*X77/1000)</f>
        <v/>
      </c>
      <c r="AA77" s="118"/>
      <c r="AB77" s="140"/>
      <c r="AC77" s="119"/>
      <c r="AD77" s="120"/>
      <c r="AE77" s="140"/>
      <c r="AF77" s="134"/>
      <c r="AG77" s="122" t="str">
        <f t="shared" ref="AG77:AG103" si="35">IF(AF77="","",LEN(AF77))</f>
        <v/>
      </c>
      <c r="AH77" s="123" t="str">
        <f t="shared" ref="AH77:AH103" si="36">IF(R77="","",ROUNDDOWN(Q77*1.08,0))</f>
        <v/>
      </c>
      <c r="AI77" s="123" t="str">
        <f t="shared" si="25"/>
        <v/>
      </c>
      <c r="AJ77" s="124" t="str">
        <f t="shared" ref="AJ77:AJ103" si="37">+H77&amp;I77&amp;J77</f>
        <v/>
      </c>
    </row>
    <row r="78" spans="2:36" ht="40.5" customHeight="1">
      <c r="B78" s="135">
        <f t="shared" si="26"/>
        <v>66</v>
      </c>
      <c r="C78" s="135"/>
      <c r="D78" s="135"/>
      <c r="E78" s="97"/>
      <c r="F78" s="141"/>
      <c r="G78" s="129"/>
      <c r="H78" s="130"/>
      <c r="I78" s="131"/>
      <c r="J78" s="98"/>
      <c r="K78" s="114"/>
      <c r="L78" s="132"/>
      <c r="M78" s="114" t="str">
        <f t="shared" si="23"/>
        <v/>
      </c>
      <c r="N78" s="112"/>
      <c r="O78" s="133"/>
      <c r="P78" s="113" t="str">
        <f t="shared" si="27"/>
        <v/>
      </c>
      <c r="Q78" s="114"/>
      <c r="R78" s="112" t="str">
        <f t="shared" si="28"/>
        <v/>
      </c>
      <c r="S78" s="113" t="str">
        <f t="shared" si="29"/>
        <v/>
      </c>
      <c r="T78" s="113" t="str">
        <f t="shared" si="24"/>
        <v/>
      </c>
      <c r="U78" s="114" t="str">
        <f t="shared" si="30"/>
        <v/>
      </c>
      <c r="V78" s="115"/>
      <c r="W78" s="113" t="str">
        <f t="shared" si="31"/>
        <v/>
      </c>
      <c r="X78" s="116" t="str">
        <f t="shared" si="32"/>
        <v/>
      </c>
      <c r="Y78" s="117" t="str">
        <f t="shared" si="33"/>
        <v/>
      </c>
      <c r="Z78" s="117" t="str">
        <f t="shared" si="34"/>
        <v/>
      </c>
      <c r="AA78" s="118"/>
      <c r="AB78" s="140"/>
      <c r="AC78" s="119"/>
      <c r="AD78" s="120"/>
      <c r="AE78" s="140"/>
      <c r="AF78" s="134"/>
      <c r="AG78" s="122" t="str">
        <f t="shared" si="35"/>
        <v/>
      </c>
      <c r="AH78" s="123" t="str">
        <f t="shared" si="36"/>
        <v/>
      </c>
      <c r="AI78" s="123" t="str">
        <f t="shared" si="25"/>
        <v/>
      </c>
      <c r="AJ78" s="124" t="str">
        <f t="shared" si="37"/>
        <v/>
      </c>
    </row>
    <row r="79" spans="2:36" ht="40.5" customHeight="1">
      <c r="B79" s="135">
        <f t="shared" si="26"/>
        <v>67</v>
      </c>
      <c r="C79" s="135"/>
      <c r="D79" s="135"/>
      <c r="E79" s="97"/>
      <c r="F79" s="141"/>
      <c r="G79" s="129"/>
      <c r="H79" s="130"/>
      <c r="I79" s="131"/>
      <c r="J79" s="98"/>
      <c r="K79" s="114"/>
      <c r="L79" s="132"/>
      <c r="M79" s="114" t="str">
        <f t="shared" si="23"/>
        <v/>
      </c>
      <c r="N79" s="112"/>
      <c r="O79" s="133"/>
      <c r="P79" s="113" t="str">
        <f t="shared" si="27"/>
        <v/>
      </c>
      <c r="Q79" s="114"/>
      <c r="R79" s="112" t="str">
        <f t="shared" si="28"/>
        <v/>
      </c>
      <c r="S79" s="113" t="str">
        <f t="shared" si="29"/>
        <v/>
      </c>
      <c r="T79" s="113" t="str">
        <f t="shared" si="24"/>
        <v/>
      </c>
      <c r="U79" s="114" t="str">
        <f t="shared" si="30"/>
        <v/>
      </c>
      <c r="V79" s="115"/>
      <c r="W79" s="113" t="str">
        <f t="shared" si="31"/>
        <v/>
      </c>
      <c r="X79" s="116" t="str">
        <f t="shared" si="32"/>
        <v/>
      </c>
      <c r="Y79" s="117" t="str">
        <f t="shared" si="33"/>
        <v/>
      </c>
      <c r="Z79" s="117" t="str">
        <f t="shared" si="34"/>
        <v/>
      </c>
      <c r="AA79" s="118"/>
      <c r="AB79" s="140"/>
      <c r="AC79" s="119"/>
      <c r="AD79" s="120"/>
      <c r="AE79" s="140"/>
      <c r="AF79" s="134"/>
      <c r="AG79" s="122" t="str">
        <f t="shared" si="35"/>
        <v/>
      </c>
      <c r="AH79" s="123" t="str">
        <f t="shared" si="36"/>
        <v/>
      </c>
      <c r="AI79" s="123" t="str">
        <f t="shared" si="25"/>
        <v/>
      </c>
      <c r="AJ79" s="124" t="str">
        <f t="shared" si="37"/>
        <v/>
      </c>
    </row>
    <row r="80" spans="2:36" ht="40.5" customHeight="1">
      <c r="B80" s="135">
        <f t="shared" si="26"/>
        <v>68</v>
      </c>
      <c r="C80" s="135"/>
      <c r="D80" s="135"/>
      <c r="E80" s="97"/>
      <c r="F80" s="141"/>
      <c r="G80" s="129"/>
      <c r="H80" s="130"/>
      <c r="I80" s="131"/>
      <c r="J80" s="98"/>
      <c r="K80" s="114"/>
      <c r="L80" s="132"/>
      <c r="M80" s="114" t="str">
        <f t="shared" si="23"/>
        <v/>
      </c>
      <c r="N80" s="112"/>
      <c r="O80" s="133"/>
      <c r="P80" s="113" t="str">
        <f t="shared" si="27"/>
        <v/>
      </c>
      <c r="Q80" s="114"/>
      <c r="R80" s="112" t="str">
        <f t="shared" si="28"/>
        <v/>
      </c>
      <c r="S80" s="113" t="str">
        <f t="shared" si="29"/>
        <v/>
      </c>
      <c r="T80" s="113" t="str">
        <f t="shared" si="24"/>
        <v/>
      </c>
      <c r="U80" s="114" t="str">
        <f t="shared" si="30"/>
        <v/>
      </c>
      <c r="V80" s="115"/>
      <c r="W80" s="113" t="str">
        <f t="shared" si="31"/>
        <v/>
      </c>
      <c r="X80" s="116" t="str">
        <f t="shared" si="32"/>
        <v/>
      </c>
      <c r="Y80" s="117" t="str">
        <f t="shared" si="33"/>
        <v/>
      </c>
      <c r="Z80" s="117" t="str">
        <f t="shared" si="34"/>
        <v/>
      </c>
      <c r="AA80" s="118"/>
      <c r="AB80" s="140"/>
      <c r="AC80" s="119"/>
      <c r="AD80" s="120"/>
      <c r="AE80" s="140"/>
      <c r="AF80" s="134"/>
      <c r="AG80" s="122" t="str">
        <f t="shared" si="35"/>
        <v/>
      </c>
      <c r="AH80" s="123" t="str">
        <f t="shared" si="36"/>
        <v/>
      </c>
      <c r="AI80" s="123" t="str">
        <f t="shared" si="25"/>
        <v/>
      </c>
      <c r="AJ80" s="124" t="str">
        <f t="shared" si="37"/>
        <v/>
      </c>
    </row>
    <row r="81" spans="2:36" ht="40.5" customHeight="1">
      <c r="B81" s="135">
        <f t="shared" si="26"/>
        <v>69</v>
      </c>
      <c r="C81" s="135"/>
      <c r="D81" s="135"/>
      <c r="E81" s="97"/>
      <c r="F81" s="141"/>
      <c r="G81" s="129"/>
      <c r="H81" s="130"/>
      <c r="I81" s="131"/>
      <c r="J81" s="98"/>
      <c r="K81" s="114"/>
      <c r="L81" s="132"/>
      <c r="M81" s="114" t="str">
        <f t="shared" si="23"/>
        <v/>
      </c>
      <c r="N81" s="112"/>
      <c r="O81" s="133"/>
      <c r="P81" s="113" t="str">
        <f t="shared" si="27"/>
        <v/>
      </c>
      <c r="Q81" s="114"/>
      <c r="R81" s="112" t="str">
        <f t="shared" si="28"/>
        <v/>
      </c>
      <c r="S81" s="113" t="str">
        <f t="shared" si="29"/>
        <v/>
      </c>
      <c r="T81" s="113" t="str">
        <f t="shared" si="24"/>
        <v/>
      </c>
      <c r="U81" s="114" t="str">
        <f t="shared" si="30"/>
        <v/>
      </c>
      <c r="V81" s="115"/>
      <c r="W81" s="113" t="str">
        <f t="shared" si="31"/>
        <v/>
      </c>
      <c r="X81" s="116" t="str">
        <f t="shared" si="32"/>
        <v/>
      </c>
      <c r="Y81" s="117" t="str">
        <f t="shared" si="33"/>
        <v/>
      </c>
      <c r="Z81" s="117" t="str">
        <f t="shared" si="34"/>
        <v/>
      </c>
      <c r="AA81" s="118"/>
      <c r="AB81" s="140"/>
      <c r="AC81" s="119"/>
      <c r="AD81" s="120"/>
      <c r="AE81" s="140"/>
      <c r="AF81" s="134"/>
      <c r="AG81" s="122" t="str">
        <f t="shared" si="35"/>
        <v/>
      </c>
      <c r="AH81" s="123" t="str">
        <f t="shared" si="36"/>
        <v/>
      </c>
      <c r="AI81" s="123" t="str">
        <f t="shared" si="25"/>
        <v/>
      </c>
      <c r="AJ81" s="124" t="str">
        <f t="shared" si="37"/>
        <v/>
      </c>
    </row>
    <row r="82" spans="2:36" ht="40.5" customHeight="1">
      <c r="B82" s="135">
        <f t="shared" si="26"/>
        <v>70</v>
      </c>
      <c r="C82" s="135"/>
      <c r="D82" s="135"/>
      <c r="E82" s="97"/>
      <c r="F82" s="141"/>
      <c r="G82" s="129"/>
      <c r="H82" s="130"/>
      <c r="I82" s="131"/>
      <c r="J82" s="98"/>
      <c r="K82" s="114"/>
      <c r="L82" s="132"/>
      <c r="M82" s="114" t="str">
        <f t="shared" si="23"/>
        <v/>
      </c>
      <c r="N82" s="112"/>
      <c r="O82" s="133"/>
      <c r="P82" s="113" t="str">
        <f t="shared" si="27"/>
        <v/>
      </c>
      <c r="Q82" s="114"/>
      <c r="R82" s="112" t="str">
        <f t="shared" si="28"/>
        <v/>
      </c>
      <c r="S82" s="113" t="str">
        <f t="shared" si="29"/>
        <v/>
      </c>
      <c r="T82" s="113" t="str">
        <f t="shared" si="24"/>
        <v/>
      </c>
      <c r="U82" s="114" t="str">
        <f t="shared" si="30"/>
        <v/>
      </c>
      <c r="V82" s="115"/>
      <c r="W82" s="113" t="str">
        <f t="shared" si="31"/>
        <v/>
      </c>
      <c r="X82" s="116" t="str">
        <f t="shared" si="32"/>
        <v/>
      </c>
      <c r="Y82" s="117" t="str">
        <f t="shared" si="33"/>
        <v/>
      </c>
      <c r="Z82" s="117" t="str">
        <f t="shared" si="34"/>
        <v/>
      </c>
      <c r="AA82" s="118"/>
      <c r="AB82" s="140"/>
      <c r="AC82" s="119"/>
      <c r="AD82" s="120"/>
      <c r="AE82" s="140"/>
      <c r="AF82" s="134"/>
      <c r="AG82" s="122" t="str">
        <f t="shared" si="35"/>
        <v/>
      </c>
      <c r="AH82" s="123" t="str">
        <f t="shared" si="36"/>
        <v/>
      </c>
      <c r="AI82" s="123" t="str">
        <f t="shared" si="25"/>
        <v/>
      </c>
      <c r="AJ82" s="124" t="str">
        <f t="shared" si="37"/>
        <v/>
      </c>
    </row>
    <row r="83" spans="2:36" ht="40.5" customHeight="1">
      <c r="B83" s="135">
        <f t="shared" si="26"/>
        <v>71</v>
      </c>
      <c r="C83" s="135"/>
      <c r="D83" s="135"/>
      <c r="E83" s="97"/>
      <c r="F83" s="141"/>
      <c r="G83" s="129"/>
      <c r="H83" s="130"/>
      <c r="I83" s="131"/>
      <c r="J83" s="98"/>
      <c r="K83" s="114"/>
      <c r="L83" s="132"/>
      <c r="M83" s="114" t="str">
        <f t="shared" si="23"/>
        <v/>
      </c>
      <c r="N83" s="112"/>
      <c r="O83" s="133"/>
      <c r="P83" s="113" t="str">
        <f t="shared" si="27"/>
        <v/>
      </c>
      <c r="Q83" s="114"/>
      <c r="R83" s="112" t="str">
        <f t="shared" si="28"/>
        <v/>
      </c>
      <c r="S83" s="113" t="str">
        <f t="shared" si="29"/>
        <v/>
      </c>
      <c r="T83" s="113" t="str">
        <f t="shared" si="24"/>
        <v/>
      </c>
      <c r="U83" s="114" t="str">
        <f t="shared" si="30"/>
        <v/>
      </c>
      <c r="V83" s="115"/>
      <c r="W83" s="113" t="str">
        <f t="shared" si="31"/>
        <v/>
      </c>
      <c r="X83" s="116" t="str">
        <f t="shared" si="32"/>
        <v/>
      </c>
      <c r="Y83" s="117" t="str">
        <f t="shared" si="33"/>
        <v/>
      </c>
      <c r="Z83" s="117" t="str">
        <f t="shared" si="34"/>
        <v/>
      </c>
      <c r="AA83" s="118"/>
      <c r="AB83" s="140"/>
      <c r="AC83" s="119"/>
      <c r="AD83" s="120"/>
      <c r="AE83" s="140"/>
      <c r="AF83" s="134"/>
      <c r="AG83" s="122" t="str">
        <f t="shared" si="35"/>
        <v/>
      </c>
      <c r="AH83" s="123" t="str">
        <f t="shared" si="36"/>
        <v/>
      </c>
      <c r="AI83" s="123" t="str">
        <f t="shared" si="25"/>
        <v/>
      </c>
      <c r="AJ83" s="124" t="str">
        <f t="shared" si="37"/>
        <v/>
      </c>
    </row>
    <row r="84" spans="2:36" ht="40.5" customHeight="1">
      <c r="B84" s="135">
        <f t="shared" si="26"/>
        <v>72</v>
      </c>
      <c r="C84" s="135"/>
      <c r="D84" s="135"/>
      <c r="E84" s="97"/>
      <c r="F84" s="141"/>
      <c r="G84" s="129"/>
      <c r="H84" s="130"/>
      <c r="I84" s="131"/>
      <c r="J84" s="98"/>
      <c r="K84" s="114"/>
      <c r="L84" s="132"/>
      <c r="M84" s="114" t="str">
        <f t="shared" si="23"/>
        <v/>
      </c>
      <c r="N84" s="112"/>
      <c r="O84" s="133"/>
      <c r="P84" s="113" t="str">
        <f t="shared" si="27"/>
        <v/>
      </c>
      <c r="Q84" s="114"/>
      <c r="R84" s="112" t="str">
        <f t="shared" si="28"/>
        <v/>
      </c>
      <c r="S84" s="113" t="str">
        <f t="shared" si="29"/>
        <v/>
      </c>
      <c r="T84" s="113" t="str">
        <f t="shared" si="24"/>
        <v/>
      </c>
      <c r="U84" s="114" t="str">
        <f t="shared" si="30"/>
        <v/>
      </c>
      <c r="V84" s="115"/>
      <c r="W84" s="113" t="str">
        <f t="shared" si="31"/>
        <v/>
      </c>
      <c r="X84" s="116" t="str">
        <f t="shared" si="32"/>
        <v/>
      </c>
      <c r="Y84" s="117" t="str">
        <f t="shared" si="33"/>
        <v/>
      </c>
      <c r="Z84" s="117" t="str">
        <f t="shared" si="34"/>
        <v/>
      </c>
      <c r="AA84" s="118"/>
      <c r="AB84" s="140"/>
      <c r="AC84" s="119"/>
      <c r="AD84" s="120"/>
      <c r="AE84" s="140"/>
      <c r="AF84" s="134"/>
      <c r="AG84" s="122" t="str">
        <f t="shared" si="35"/>
        <v/>
      </c>
      <c r="AH84" s="123" t="str">
        <f t="shared" si="36"/>
        <v/>
      </c>
      <c r="AI84" s="123" t="str">
        <f t="shared" si="25"/>
        <v/>
      </c>
      <c r="AJ84" s="124" t="str">
        <f t="shared" si="37"/>
        <v/>
      </c>
    </row>
    <row r="85" spans="2:36" ht="40.5" customHeight="1">
      <c r="B85" s="135">
        <f t="shared" si="26"/>
        <v>73</v>
      </c>
      <c r="C85" s="135"/>
      <c r="D85" s="135"/>
      <c r="E85" s="142"/>
      <c r="F85" s="141"/>
      <c r="G85" s="129"/>
      <c r="H85" s="130"/>
      <c r="I85" s="131"/>
      <c r="J85" s="98"/>
      <c r="K85" s="114"/>
      <c r="L85" s="132"/>
      <c r="M85" s="114" t="str">
        <f t="shared" si="23"/>
        <v/>
      </c>
      <c r="N85" s="112"/>
      <c r="O85" s="133"/>
      <c r="P85" s="113" t="str">
        <f t="shared" si="27"/>
        <v/>
      </c>
      <c r="Q85" s="114"/>
      <c r="R85" s="112" t="str">
        <f t="shared" si="28"/>
        <v/>
      </c>
      <c r="S85" s="113" t="str">
        <f t="shared" si="29"/>
        <v/>
      </c>
      <c r="T85" s="113" t="str">
        <f t="shared" si="24"/>
        <v/>
      </c>
      <c r="U85" s="114" t="str">
        <f t="shared" si="30"/>
        <v/>
      </c>
      <c r="V85" s="115"/>
      <c r="W85" s="113" t="str">
        <f t="shared" si="31"/>
        <v/>
      </c>
      <c r="X85" s="116" t="str">
        <f t="shared" si="32"/>
        <v/>
      </c>
      <c r="Y85" s="117" t="str">
        <f t="shared" si="33"/>
        <v/>
      </c>
      <c r="Z85" s="117" t="str">
        <f t="shared" si="34"/>
        <v/>
      </c>
      <c r="AA85" s="118"/>
      <c r="AB85" s="140"/>
      <c r="AC85" s="143"/>
      <c r="AD85" s="120"/>
      <c r="AE85" s="140"/>
      <c r="AF85" s="134"/>
      <c r="AG85" s="122" t="str">
        <f t="shared" si="35"/>
        <v/>
      </c>
      <c r="AH85" s="123" t="str">
        <f t="shared" si="36"/>
        <v/>
      </c>
      <c r="AI85" s="123" t="str">
        <f t="shared" si="25"/>
        <v/>
      </c>
      <c r="AJ85" s="124" t="str">
        <f t="shared" si="37"/>
        <v/>
      </c>
    </row>
    <row r="86" spans="2:36" ht="40.5" customHeight="1">
      <c r="B86" s="135">
        <f t="shared" si="26"/>
        <v>74</v>
      </c>
      <c r="C86" s="135"/>
      <c r="D86" s="103"/>
      <c r="E86" s="144"/>
      <c r="F86" s="141"/>
      <c r="G86" s="129"/>
      <c r="H86" s="130"/>
      <c r="I86" s="131"/>
      <c r="J86" s="98"/>
      <c r="K86" s="114"/>
      <c r="L86" s="132"/>
      <c r="M86" s="114" t="str">
        <f t="shared" si="23"/>
        <v/>
      </c>
      <c r="N86" s="112"/>
      <c r="O86" s="133"/>
      <c r="P86" s="113" t="str">
        <f t="shared" si="27"/>
        <v/>
      </c>
      <c r="Q86" s="114"/>
      <c r="R86" s="112" t="str">
        <f t="shared" si="28"/>
        <v/>
      </c>
      <c r="S86" s="113" t="str">
        <f t="shared" si="29"/>
        <v/>
      </c>
      <c r="T86" s="113" t="str">
        <f t="shared" si="24"/>
        <v/>
      </c>
      <c r="U86" s="114" t="str">
        <f t="shared" si="30"/>
        <v/>
      </c>
      <c r="V86" s="115"/>
      <c r="W86" s="113" t="str">
        <f t="shared" si="31"/>
        <v/>
      </c>
      <c r="X86" s="116" t="str">
        <f t="shared" si="32"/>
        <v/>
      </c>
      <c r="Y86" s="117" t="str">
        <f t="shared" si="33"/>
        <v/>
      </c>
      <c r="Z86" s="117" t="str">
        <f t="shared" si="34"/>
        <v/>
      </c>
      <c r="AA86" s="118"/>
      <c r="AB86" s="140"/>
      <c r="AC86" s="145"/>
      <c r="AD86" s="146"/>
      <c r="AE86" s="140"/>
      <c r="AF86" s="134"/>
      <c r="AG86" s="122" t="str">
        <f t="shared" si="35"/>
        <v/>
      </c>
      <c r="AH86" s="123" t="str">
        <f t="shared" si="36"/>
        <v/>
      </c>
      <c r="AI86" s="123" t="str">
        <f t="shared" si="25"/>
        <v/>
      </c>
      <c r="AJ86" s="124" t="str">
        <f t="shared" si="37"/>
        <v/>
      </c>
    </row>
    <row r="87" spans="2:36" ht="40.5" customHeight="1">
      <c r="B87" s="135">
        <f t="shared" si="26"/>
        <v>75</v>
      </c>
      <c r="C87" s="135"/>
      <c r="D87" s="103"/>
      <c r="E87" s="144"/>
      <c r="F87" s="141"/>
      <c r="G87" s="129"/>
      <c r="H87" s="130"/>
      <c r="I87" s="131"/>
      <c r="J87" s="98"/>
      <c r="K87" s="114"/>
      <c r="L87" s="132"/>
      <c r="M87" s="114" t="str">
        <f t="shared" si="23"/>
        <v/>
      </c>
      <c r="N87" s="112"/>
      <c r="O87" s="133"/>
      <c r="P87" s="113" t="str">
        <f t="shared" si="27"/>
        <v/>
      </c>
      <c r="Q87" s="114"/>
      <c r="R87" s="112" t="str">
        <f t="shared" si="28"/>
        <v/>
      </c>
      <c r="S87" s="113" t="str">
        <f t="shared" si="29"/>
        <v/>
      </c>
      <c r="T87" s="113" t="str">
        <f t="shared" si="24"/>
        <v/>
      </c>
      <c r="U87" s="114" t="str">
        <f t="shared" si="30"/>
        <v/>
      </c>
      <c r="V87" s="115"/>
      <c r="W87" s="113" t="str">
        <f t="shared" si="31"/>
        <v/>
      </c>
      <c r="X87" s="116" t="str">
        <f t="shared" si="32"/>
        <v/>
      </c>
      <c r="Y87" s="117" t="str">
        <f t="shared" si="33"/>
        <v/>
      </c>
      <c r="Z87" s="117" t="str">
        <f t="shared" si="34"/>
        <v/>
      </c>
      <c r="AA87" s="118"/>
      <c r="AB87" s="140"/>
      <c r="AC87" s="145"/>
      <c r="AD87" s="146"/>
      <c r="AE87" s="140"/>
      <c r="AF87" s="134"/>
      <c r="AG87" s="122" t="str">
        <f t="shared" si="35"/>
        <v/>
      </c>
      <c r="AH87" s="123" t="str">
        <f t="shared" si="36"/>
        <v/>
      </c>
      <c r="AI87" s="123" t="str">
        <f t="shared" si="25"/>
        <v/>
      </c>
      <c r="AJ87" s="124" t="str">
        <f t="shared" si="37"/>
        <v/>
      </c>
    </row>
    <row r="88" spans="2:36" ht="40.5" customHeight="1">
      <c r="B88" s="135">
        <f t="shared" si="26"/>
        <v>76</v>
      </c>
      <c r="C88" s="135"/>
      <c r="D88" s="103"/>
      <c r="E88" s="144"/>
      <c r="F88" s="141"/>
      <c r="G88" s="129"/>
      <c r="H88" s="130"/>
      <c r="I88" s="131"/>
      <c r="J88" s="98"/>
      <c r="K88" s="114"/>
      <c r="L88" s="132"/>
      <c r="M88" s="114" t="str">
        <f t="shared" si="23"/>
        <v/>
      </c>
      <c r="N88" s="112"/>
      <c r="O88" s="133"/>
      <c r="P88" s="113" t="str">
        <f t="shared" si="27"/>
        <v/>
      </c>
      <c r="Q88" s="114"/>
      <c r="R88" s="112" t="str">
        <f t="shared" si="28"/>
        <v/>
      </c>
      <c r="S88" s="113" t="str">
        <f t="shared" si="29"/>
        <v/>
      </c>
      <c r="T88" s="113" t="str">
        <f t="shared" si="24"/>
        <v/>
      </c>
      <c r="U88" s="114" t="str">
        <f t="shared" si="30"/>
        <v/>
      </c>
      <c r="V88" s="115"/>
      <c r="W88" s="113" t="str">
        <f t="shared" si="31"/>
        <v/>
      </c>
      <c r="X88" s="116" t="str">
        <f t="shared" si="32"/>
        <v/>
      </c>
      <c r="Y88" s="117" t="str">
        <f t="shared" si="33"/>
        <v/>
      </c>
      <c r="Z88" s="117" t="str">
        <f t="shared" si="34"/>
        <v/>
      </c>
      <c r="AA88" s="118"/>
      <c r="AB88" s="140"/>
      <c r="AC88" s="145"/>
      <c r="AD88" s="146"/>
      <c r="AE88" s="140"/>
      <c r="AF88" s="134"/>
      <c r="AG88" s="122" t="str">
        <f t="shared" si="35"/>
        <v/>
      </c>
      <c r="AH88" s="123" t="str">
        <f t="shared" si="36"/>
        <v/>
      </c>
      <c r="AI88" s="123" t="str">
        <f t="shared" si="25"/>
        <v/>
      </c>
      <c r="AJ88" s="124" t="str">
        <f t="shared" si="37"/>
        <v/>
      </c>
    </row>
    <row r="89" spans="2:36" ht="40.5" customHeight="1">
      <c r="B89" s="135">
        <f t="shared" si="26"/>
        <v>77</v>
      </c>
      <c r="C89" s="135"/>
      <c r="D89" s="103"/>
      <c r="E89" s="144"/>
      <c r="F89" s="141"/>
      <c r="G89" s="129"/>
      <c r="H89" s="130"/>
      <c r="I89" s="131"/>
      <c r="J89" s="98"/>
      <c r="K89" s="114"/>
      <c r="L89" s="132"/>
      <c r="M89" s="114" t="str">
        <f t="shared" si="23"/>
        <v/>
      </c>
      <c r="N89" s="112"/>
      <c r="O89" s="133"/>
      <c r="P89" s="113" t="str">
        <f t="shared" si="27"/>
        <v/>
      </c>
      <c r="Q89" s="114"/>
      <c r="R89" s="112" t="str">
        <f t="shared" si="28"/>
        <v/>
      </c>
      <c r="S89" s="113" t="str">
        <f t="shared" si="29"/>
        <v/>
      </c>
      <c r="T89" s="113" t="str">
        <f t="shared" si="24"/>
        <v/>
      </c>
      <c r="U89" s="114" t="str">
        <f t="shared" si="30"/>
        <v/>
      </c>
      <c r="V89" s="115"/>
      <c r="W89" s="113" t="str">
        <f t="shared" si="31"/>
        <v/>
      </c>
      <c r="X89" s="116" t="str">
        <f t="shared" si="32"/>
        <v/>
      </c>
      <c r="Y89" s="117" t="str">
        <f t="shared" si="33"/>
        <v/>
      </c>
      <c r="Z89" s="117" t="str">
        <f t="shared" si="34"/>
        <v/>
      </c>
      <c r="AA89" s="118"/>
      <c r="AB89" s="140"/>
      <c r="AC89" s="145"/>
      <c r="AD89" s="146"/>
      <c r="AE89" s="140"/>
      <c r="AF89" s="134"/>
      <c r="AG89" s="122" t="str">
        <f t="shared" si="35"/>
        <v/>
      </c>
      <c r="AH89" s="123" t="str">
        <f t="shared" si="36"/>
        <v/>
      </c>
      <c r="AI89" s="123" t="str">
        <f t="shared" si="25"/>
        <v/>
      </c>
      <c r="AJ89" s="124" t="str">
        <f t="shared" si="37"/>
        <v/>
      </c>
    </row>
    <row r="90" spans="2:36" ht="40.5" customHeight="1">
      <c r="B90" s="135">
        <f t="shared" si="26"/>
        <v>78</v>
      </c>
      <c r="C90" s="135"/>
      <c r="D90" s="103"/>
      <c r="E90" s="144"/>
      <c r="F90" s="141"/>
      <c r="G90" s="129"/>
      <c r="H90" s="130"/>
      <c r="I90" s="131"/>
      <c r="J90" s="98"/>
      <c r="K90" s="114"/>
      <c r="L90" s="132"/>
      <c r="M90" s="114" t="str">
        <f t="shared" si="23"/>
        <v/>
      </c>
      <c r="N90" s="112"/>
      <c r="O90" s="133"/>
      <c r="P90" s="113" t="str">
        <f t="shared" si="27"/>
        <v/>
      </c>
      <c r="Q90" s="114"/>
      <c r="R90" s="112" t="str">
        <f t="shared" si="28"/>
        <v/>
      </c>
      <c r="S90" s="113" t="str">
        <f t="shared" si="29"/>
        <v/>
      </c>
      <c r="T90" s="113" t="str">
        <f t="shared" si="24"/>
        <v/>
      </c>
      <c r="U90" s="114" t="str">
        <f t="shared" si="30"/>
        <v/>
      </c>
      <c r="V90" s="115"/>
      <c r="W90" s="113" t="str">
        <f t="shared" si="31"/>
        <v/>
      </c>
      <c r="X90" s="116" t="str">
        <f t="shared" si="32"/>
        <v/>
      </c>
      <c r="Y90" s="117" t="str">
        <f t="shared" si="33"/>
        <v/>
      </c>
      <c r="Z90" s="117" t="str">
        <f t="shared" si="34"/>
        <v/>
      </c>
      <c r="AA90" s="118"/>
      <c r="AB90" s="140"/>
      <c r="AC90" s="145"/>
      <c r="AD90" s="146"/>
      <c r="AE90" s="140"/>
      <c r="AF90" s="134"/>
      <c r="AG90" s="122" t="str">
        <f t="shared" si="35"/>
        <v/>
      </c>
      <c r="AH90" s="123" t="str">
        <f t="shared" si="36"/>
        <v/>
      </c>
      <c r="AI90" s="123" t="str">
        <f t="shared" si="25"/>
        <v/>
      </c>
      <c r="AJ90" s="124" t="str">
        <f t="shared" si="37"/>
        <v/>
      </c>
    </row>
    <row r="91" spans="2:36" ht="40.5" customHeight="1">
      <c r="B91" s="135">
        <f t="shared" si="26"/>
        <v>79</v>
      </c>
      <c r="C91" s="135"/>
      <c r="D91" s="135"/>
      <c r="E91" s="97"/>
      <c r="F91" s="141"/>
      <c r="G91" s="147"/>
      <c r="H91" s="130"/>
      <c r="I91" s="131"/>
      <c r="J91" s="98"/>
      <c r="K91" s="114"/>
      <c r="L91" s="132"/>
      <c r="M91" s="114" t="str">
        <f t="shared" si="23"/>
        <v/>
      </c>
      <c r="N91" s="112"/>
      <c r="O91" s="133"/>
      <c r="P91" s="113" t="str">
        <f t="shared" si="27"/>
        <v/>
      </c>
      <c r="Q91" s="114"/>
      <c r="R91" s="112" t="str">
        <f t="shared" si="28"/>
        <v/>
      </c>
      <c r="S91" s="113" t="str">
        <f t="shared" si="29"/>
        <v/>
      </c>
      <c r="T91" s="113" t="str">
        <f t="shared" si="24"/>
        <v/>
      </c>
      <c r="U91" s="114" t="str">
        <f t="shared" si="30"/>
        <v/>
      </c>
      <c r="V91" s="115"/>
      <c r="W91" s="113" t="str">
        <f t="shared" si="31"/>
        <v/>
      </c>
      <c r="X91" s="116" t="str">
        <f t="shared" si="32"/>
        <v/>
      </c>
      <c r="Y91" s="117" t="str">
        <f t="shared" si="33"/>
        <v/>
      </c>
      <c r="Z91" s="117" t="str">
        <f t="shared" si="34"/>
        <v/>
      </c>
      <c r="AA91" s="118"/>
      <c r="AB91" s="140"/>
      <c r="AC91" s="119"/>
      <c r="AD91" s="120"/>
      <c r="AE91" s="140"/>
      <c r="AF91" s="134"/>
      <c r="AG91" s="122" t="str">
        <f t="shared" si="35"/>
        <v/>
      </c>
      <c r="AH91" s="123" t="str">
        <f t="shared" si="36"/>
        <v/>
      </c>
      <c r="AI91" s="123" t="str">
        <f t="shared" si="25"/>
        <v/>
      </c>
      <c r="AJ91" s="124" t="str">
        <f t="shared" si="37"/>
        <v/>
      </c>
    </row>
    <row r="92" spans="2:36" ht="40.5" customHeight="1">
      <c r="B92" s="135">
        <f t="shared" si="26"/>
        <v>80</v>
      </c>
      <c r="C92" s="135"/>
      <c r="D92" s="135"/>
      <c r="E92" s="97"/>
      <c r="F92" s="141"/>
      <c r="G92" s="147"/>
      <c r="H92" s="130"/>
      <c r="I92" s="131"/>
      <c r="J92" s="98"/>
      <c r="K92" s="114"/>
      <c r="L92" s="132"/>
      <c r="M92" s="114" t="str">
        <f t="shared" si="23"/>
        <v/>
      </c>
      <c r="N92" s="112"/>
      <c r="O92" s="133"/>
      <c r="P92" s="113" t="str">
        <f t="shared" si="27"/>
        <v/>
      </c>
      <c r="Q92" s="114"/>
      <c r="R92" s="112" t="str">
        <f t="shared" si="28"/>
        <v/>
      </c>
      <c r="S92" s="113" t="str">
        <f t="shared" si="29"/>
        <v/>
      </c>
      <c r="T92" s="113" t="str">
        <f t="shared" si="24"/>
        <v/>
      </c>
      <c r="U92" s="114" t="str">
        <f t="shared" si="30"/>
        <v/>
      </c>
      <c r="V92" s="115"/>
      <c r="W92" s="113" t="str">
        <f t="shared" si="31"/>
        <v/>
      </c>
      <c r="X92" s="116" t="str">
        <f t="shared" si="32"/>
        <v/>
      </c>
      <c r="Y92" s="117" t="str">
        <f t="shared" si="33"/>
        <v/>
      </c>
      <c r="Z92" s="117" t="str">
        <f t="shared" si="34"/>
        <v/>
      </c>
      <c r="AA92" s="118"/>
      <c r="AB92" s="140"/>
      <c r="AC92" s="119"/>
      <c r="AD92" s="120"/>
      <c r="AE92" s="140"/>
      <c r="AF92" s="134"/>
      <c r="AG92" s="122" t="str">
        <f t="shared" si="35"/>
        <v/>
      </c>
      <c r="AH92" s="123" t="str">
        <f t="shared" si="36"/>
        <v/>
      </c>
      <c r="AI92" s="123" t="str">
        <f t="shared" si="25"/>
        <v/>
      </c>
      <c r="AJ92" s="124" t="str">
        <f t="shared" si="37"/>
        <v/>
      </c>
    </row>
    <row r="93" spans="2:36" ht="40.5" customHeight="1">
      <c r="B93" s="135">
        <f t="shared" si="26"/>
        <v>81</v>
      </c>
      <c r="C93" s="135"/>
      <c r="D93" s="135"/>
      <c r="E93" s="97"/>
      <c r="F93" s="141"/>
      <c r="G93" s="147"/>
      <c r="H93" s="130"/>
      <c r="I93" s="131"/>
      <c r="J93" s="98"/>
      <c r="K93" s="114"/>
      <c r="L93" s="132"/>
      <c r="M93" s="114" t="str">
        <f t="shared" si="23"/>
        <v/>
      </c>
      <c r="N93" s="112"/>
      <c r="O93" s="133"/>
      <c r="P93" s="113" t="str">
        <f t="shared" si="27"/>
        <v/>
      </c>
      <c r="Q93" s="114"/>
      <c r="R93" s="112" t="str">
        <f t="shared" si="28"/>
        <v/>
      </c>
      <c r="S93" s="113" t="str">
        <f t="shared" si="29"/>
        <v/>
      </c>
      <c r="T93" s="113" t="str">
        <f t="shared" si="24"/>
        <v/>
      </c>
      <c r="U93" s="114" t="str">
        <f t="shared" si="30"/>
        <v/>
      </c>
      <c r="V93" s="115"/>
      <c r="W93" s="113" t="str">
        <f t="shared" si="31"/>
        <v/>
      </c>
      <c r="X93" s="116" t="str">
        <f t="shared" si="32"/>
        <v/>
      </c>
      <c r="Y93" s="117" t="str">
        <f t="shared" si="33"/>
        <v/>
      </c>
      <c r="Z93" s="117" t="str">
        <f t="shared" si="34"/>
        <v/>
      </c>
      <c r="AA93" s="118"/>
      <c r="AB93" s="140"/>
      <c r="AC93" s="119"/>
      <c r="AD93" s="120"/>
      <c r="AE93" s="140"/>
      <c r="AF93" s="134"/>
      <c r="AG93" s="122" t="str">
        <f t="shared" si="35"/>
        <v/>
      </c>
      <c r="AH93" s="123" t="str">
        <f t="shared" si="36"/>
        <v/>
      </c>
      <c r="AI93" s="123" t="str">
        <f t="shared" si="25"/>
        <v/>
      </c>
      <c r="AJ93" s="124" t="str">
        <f t="shared" si="37"/>
        <v/>
      </c>
    </row>
    <row r="94" spans="2:36" ht="40.5" customHeight="1">
      <c r="B94" s="135">
        <f t="shared" si="26"/>
        <v>82</v>
      </c>
      <c r="C94" s="135"/>
      <c r="D94" s="135"/>
      <c r="E94" s="97"/>
      <c r="F94" s="141"/>
      <c r="G94" s="147"/>
      <c r="H94" s="130"/>
      <c r="I94" s="131"/>
      <c r="J94" s="98"/>
      <c r="K94" s="114"/>
      <c r="L94" s="132"/>
      <c r="M94" s="114" t="str">
        <f t="shared" si="23"/>
        <v/>
      </c>
      <c r="N94" s="112"/>
      <c r="O94" s="133"/>
      <c r="P94" s="113" t="str">
        <f t="shared" si="27"/>
        <v/>
      </c>
      <c r="Q94" s="114"/>
      <c r="R94" s="112" t="str">
        <f t="shared" si="28"/>
        <v/>
      </c>
      <c r="S94" s="113" t="str">
        <f t="shared" si="29"/>
        <v/>
      </c>
      <c r="T94" s="113" t="str">
        <f t="shared" si="24"/>
        <v/>
      </c>
      <c r="U94" s="114" t="str">
        <f t="shared" si="30"/>
        <v/>
      </c>
      <c r="V94" s="115"/>
      <c r="W94" s="113" t="str">
        <f t="shared" si="31"/>
        <v/>
      </c>
      <c r="X94" s="116" t="str">
        <f t="shared" si="32"/>
        <v/>
      </c>
      <c r="Y94" s="117" t="str">
        <f t="shared" si="33"/>
        <v/>
      </c>
      <c r="Z94" s="117" t="str">
        <f t="shared" si="34"/>
        <v/>
      </c>
      <c r="AA94" s="118"/>
      <c r="AB94" s="140"/>
      <c r="AC94" s="119"/>
      <c r="AD94" s="120"/>
      <c r="AE94" s="140"/>
      <c r="AF94" s="134"/>
      <c r="AG94" s="122" t="str">
        <f t="shared" si="35"/>
        <v/>
      </c>
      <c r="AH94" s="123" t="str">
        <f t="shared" si="36"/>
        <v/>
      </c>
      <c r="AI94" s="123" t="str">
        <f t="shared" si="25"/>
        <v/>
      </c>
      <c r="AJ94" s="124" t="str">
        <f t="shared" si="37"/>
        <v/>
      </c>
    </row>
    <row r="95" spans="2:36" ht="40.5" customHeight="1">
      <c r="B95" s="135">
        <f t="shared" si="26"/>
        <v>83</v>
      </c>
      <c r="C95" s="135"/>
      <c r="D95" s="135"/>
      <c r="E95" s="97"/>
      <c r="F95" s="141"/>
      <c r="G95" s="147"/>
      <c r="H95" s="130"/>
      <c r="I95" s="131"/>
      <c r="J95" s="98"/>
      <c r="K95" s="114"/>
      <c r="L95" s="132"/>
      <c r="M95" s="114" t="str">
        <f t="shared" si="23"/>
        <v/>
      </c>
      <c r="N95" s="112"/>
      <c r="O95" s="133"/>
      <c r="P95" s="113" t="str">
        <f t="shared" si="27"/>
        <v/>
      </c>
      <c r="Q95" s="114"/>
      <c r="R95" s="112" t="str">
        <f t="shared" si="28"/>
        <v/>
      </c>
      <c r="S95" s="113" t="str">
        <f t="shared" si="29"/>
        <v/>
      </c>
      <c r="T95" s="113" t="str">
        <f t="shared" si="24"/>
        <v/>
      </c>
      <c r="U95" s="114" t="str">
        <f t="shared" si="30"/>
        <v/>
      </c>
      <c r="V95" s="115"/>
      <c r="W95" s="113" t="str">
        <f t="shared" si="31"/>
        <v/>
      </c>
      <c r="X95" s="116" t="str">
        <f t="shared" si="32"/>
        <v/>
      </c>
      <c r="Y95" s="117" t="str">
        <f t="shared" si="33"/>
        <v/>
      </c>
      <c r="Z95" s="117" t="str">
        <f t="shared" si="34"/>
        <v/>
      </c>
      <c r="AA95" s="118"/>
      <c r="AB95" s="140"/>
      <c r="AC95" s="119"/>
      <c r="AD95" s="120"/>
      <c r="AE95" s="140"/>
      <c r="AF95" s="134"/>
      <c r="AG95" s="122" t="str">
        <f t="shared" si="35"/>
        <v/>
      </c>
      <c r="AH95" s="123" t="str">
        <f t="shared" si="36"/>
        <v/>
      </c>
      <c r="AI95" s="123" t="str">
        <f t="shared" si="25"/>
        <v/>
      </c>
      <c r="AJ95" s="124" t="str">
        <f t="shared" si="37"/>
        <v/>
      </c>
    </row>
    <row r="96" spans="2:36" ht="40.5" customHeight="1">
      <c r="B96" s="135">
        <f t="shared" si="26"/>
        <v>84</v>
      </c>
      <c r="C96" s="135"/>
      <c r="D96" s="135"/>
      <c r="E96" s="97"/>
      <c r="F96" s="141"/>
      <c r="G96" s="147"/>
      <c r="H96" s="130"/>
      <c r="I96" s="131"/>
      <c r="J96" s="98"/>
      <c r="K96" s="114"/>
      <c r="L96" s="132"/>
      <c r="M96" s="114" t="str">
        <f t="shared" si="23"/>
        <v/>
      </c>
      <c r="N96" s="112"/>
      <c r="O96" s="133"/>
      <c r="P96" s="113" t="str">
        <f t="shared" si="27"/>
        <v/>
      </c>
      <c r="Q96" s="114"/>
      <c r="R96" s="112" t="str">
        <f t="shared" si="28"/>
        <v/>
      </c>
      <c r="S96" s="113" t="str">
        <f t="shared" si="29"/>
        <v/>
      </c>
      <c r="T96" s="113" t="str">
        <f t="shared" si="24"/>
        <v/>
      </c>
      <c r="U96" s="114" t="str">
        <f t="shared" si="30"/>
        <v/>
      </c>
      <c r="V96" s="115"/>
      <c r="W96" s="113" t="str">
        <f t="shared" si="31"/>
        <v/>
      </c>
      <c r="X96" s="116" t="str">
        <f t="shared" si="32"/>
        <v/>
      </c>
      <c r="Y96" s="117" t="str">
        <f t="shared" si="33"/>
        <v/>
      </c>
      <c r="Z96" s="117" t="str">
        <f t="shared" si="34"/>
        <v/>
      </c>
      <c r="AA96" s="118"/>
      <c r="AB96" s="140"/>
      <c r="AC96" s="119"/>
      <c r="AD96" s="120"/>
      <c r="AE96" s="140"/>
      <c r="AF96" s="134"/>
      <c r="AG96" s="122" t="str">
        <f t="shared" si="35"/>
        <v/>
      </c>
      <c r="AH96" s="123" t="str">
        <f t="shared" si="36"/>
        <v/>
      </c>
      <c r="AI96" s="123" t="str">
        <f t="shared" si="25"/>
        <v/>
      </c>
      <c r="AJ96" s="124" t="str">
        <f t="shared" si="37"/>
        <v/>
      </c>
    </row>
    <row r="97" spans="2:36" ht="40.5" customHeight="1">
      <c r="B97" s="135">
        <f t="shared" si="26"/>
        <v>85</v>
      </c>
      <c r="C97" s="135"/>
      <c r="D97" s="135"/>
      <c r="E97" s="97"/>
      <c r="F97" s="141"/>
      <c r="G97" s="147"/>
      <c r="H97" s="130"/>
      <c r="I97" s="131"/>
      <c r="J97" s="98"/>
      <c r="K97" s="114"/>
      <c r="L97" s="132"/>
      <c r="M97" s="114" t="str">
        <f t="shared" si="23"/>
        <v/>
      </c>
      <c r="N97" s="112"/>
      <c r="O97" s="133"/>
      <c r="P97" s="113" t="str">
        <f t="shared" si="27"/>
        <v/>
      </c>
      <c r="Q97" s="114"/>
      <c r="R97" s="112" t="str">
        <f t="shared" si="28"/>
        <v/>
      </c>
      <c r="S97" s="113" t="str">
        <f t="shared" si="29"/>
        <v/>
      </c>
      <c r="T97" s="113" t="str">
        <f t="shared" si="24"/>
        <v/>
      </c>
      <c r="U97" s="114" t="str">
        <f t="shared" si="30"/>
        <v/>
      </c>
      <c r="V97" s="115"/>
      <c r="W97" s="113" t="str">
        <f t="shared" si="31"/>
        <v/>
      </c>
      <c r="X97" s="116" t="str">
        <f t="shared" si="32"/>
        <v/>
      </c>
      <c r="Y97" s="117" t="str">
        <f t="shared" si="33"/>
        <v/>
      </c>
      <c r="Z97" s="117" t="str">
        <f t="shared" si="34"/>
        <v/>
      </c>
      <c r="AA97" s="118"/>
      <c r="AB97" s="140"/>
      <c r="AC97" s="119"/>
      <c r="AD97" s="120"/>
      <c r="AE97" s="140"/>
      <c r="AF97" s="134"/>
      <c r="AG97" s="122" t="str">
        <f t="shared" si="35"/>
        <v/>
      </c>
      <c r="AH97" s="123" t="str">
        <f t="shared" si="36"/>
        <v/>
      </c>
      <c r="AI97" s="123" t="str">
        <f t="shared" si="25"/>
        <v/>
      </c>
      <c r="AJ97" s="124" t="str">
        <f t="shared" si="37"/>
        <v/>
      </c>
    </row>
    <row r="98" spans="2:36" ht="40.5" customHeight="1">
      <c r="B98" s="135">
        <f t="shared" si="26"/>
        <v>86</v>
      </c>
      <c r="C98" s="135"/>
      <c r="D98" s="135"/>
      <c r="E98" s="97"/>
      <c r="F98" s="141"/>
      <c r="G98" s="147"/>
      <c r="H98" s="130"/>
      <c r="I98" s="131"/>
      <c r="J98" s="98"/>
      <c r="K98" s="114"/>
      <c r="L98" s="132"/>
      <c r="M98" s="114" t="str">
        <f t="shared" si="23"/>
        <v/>
      </c>
      <c r="N98" s="112"/>
      <c r="O98" s="133"/>
      <c r="P98" s="113" t="str">
        <f t="shared" si="27"/>
        <v/>
      </c>
      <c r="Q98" s="114"/>
      <c r="R98" s="112" t="str">
        <f t="shared" si="28"/>
        <v/>
      </c>
      <c r="S98" s="113" t="str">
        <f t="shared" si="29"/>
        <v/>
      </c>
      <c r="T98" s="113" t="str">
        <f t="shared" si="24"/>
        <v/>
      </c>
      <c r="U98" s="114" t="str">
        <f t="shared" si="30"/>
        <v/>
      </c>
      <c r="V98" s="115"/>
      <c r="W98" s="113" t="str">
        <f t="shared" si="31"/>
        <v/>
      </c>
      <c r="X98" s="116" t="str">
        <f t="shared" si="32"/>
        <v/>
      </c>
      <c r="Y98" s="117" t="str">
        <f t="shared" si="33"/>
        <v/>
      </c>
      <c r="Z98" s="117" t="str">
        <f t="shared" si="34"/>
        <v/>
      </c>
      <c r="AA98" s="118"/>
      <c r="AB98" s="140"/>
      <c r="AC98" s="119"/>
      <c r="AD98" s="120"/>
      <c r="AE98" s="140"/>
      <c r="AF98" s="134"/>
      <c r="AG98" s="122" t="str">
        <f t="shared" si="35"/>
        <v/>
      </c>
      <c r="AH98" s="123" t="str">
        <f t="shared" si="36"/>
        <v/>
      </c>
      <c r="AI98" s="123" t="str">
        <f t="shared" si="25"/>
        <v/>
      </c>
      <c r="AJ98" s="124" t="str">
        <f t="shared" si="37"/>
        <v/>
      </c>
    </row>
    <row r="99" spans="2:36" ht="40.5" customHeight="1">
      <c r="B99" s="135">
        <f t="shared" si="26"/>
        <v>87</v>
      </c>
      <c r="C99" s="135"/>
      <c r="D99" s="135"/>
      <c r="E99" s="97"/>
      <c r="F99" s="141"/>
      <c r="G99" s="147"/>
      <c r="H99" s="130"/>
      <c r="I99" s="131"/>
      <c r="J99" s="98"/>
      <c r="K99" s="114"/>
      <c r="L99" s="132"/>
      <c r="M99" s="114" t="str">
        <f t="shared" si="23"/>
        <v/>
      </c>
      <c r="N99" s="112"/>
      <c r="O99" s="133"/>
      <c r="P99" s="113" t="str">
        <f t="shared" si="27"/>
        <v/>
      </c>
      <c r="Q99" s="114"/>
      <c r="R99" s="112" t="str">
        <f t="shared" si="28"/>
        <v/>
      </c>
      <c r="S99" s="113" t="str">
        <f t="shared" si="29"/>
        <v/>
      </c>
      <c r="T99" s="113" t="str">
        <f t="shared" si="24"/>
        <v/>
      </c>
      <c r="U99" s="114" t="str">
        <f t="shared" si="30"/>
        <v/>
      </c>
      <c r="V99" s="115"/>
      <c r="W99" s="113" t="str">
        <f t="shared" si="31"/>
        <v/>
      </c>
      <c r="X99" s="116" t="str">
        <f t="shared" si="32"/>
        <v/>
      </c>
      <c r="Y99" s="117" t="str">
        <f t="shared" si="33"/>
        <v/>
      </c>
      <c r="Z99" s="117" t="str">
        <f t="shared" si="34"/>
        <v/>
      </c>
      <c r="AA99" s="118"/>
      <c r="AB99" s="140"/>
      <c r="AC99" s="119"/>
      <c r="AD99" s="120"/>
      <c r="AE99" s="140"/>
      <c r="AF99" s="134"/>
      <c r="AG99" s="122" t="str">
        <f t="shared" si="35"/>
        <v/>
      </c>
      <c r="AH99" s="123" t="str">
        <f t="shared" si="36"/>
        <v/>
      </c>
      <c r="AI99" s="123" t="str">
        <f t="shared" si="25"/>
        <v/>
      </c>
      <c r="AJ99" s="124" t="str">
        <f t="shared" si="37"/>
        <v/>
      </c>
    </row>
    <row r="100" spans="2:36" ht="40.5" customHeight="1">
      <c r="B100" s="135">
        <f t="shared" si="26"/>
        <v>88</v>
      </c>
      <c r="C100" s="135"/>
      <c r="D100" s="135"/>
      <c r="E100" s="97"/>
      <c r="F100" s="141"/>
      <c r="G100" s="147"/>
      <c r="H100" s="130"/>
      <c r="I100" s="131"/>
      <c r="J100" s="98"/>
      <c r="K100" s="114"/>
      <c r="L100" s="132"/>
      <c r="M100" s="114" t="str">
        <f t="shared" si="23"/>
        <v/>
      </c>
      <c r="N100" s="112"/>
      <c r="O100" s="133"/>
      <c r="P100" s="113" t="str">
        <f t="shared" si="27"/>
        <v/>
      </c>
      <c r="Q100" s="114"/>
      <c r="R100" s="112" t="str">
        <f t="shared" si="28"/>
        <v/>
      </c>
      <c r="S100" s="113" t="str">
        <f t="shared" si="29"/>
        <v/>
      </c>
      <c r="T100" s="113" t="str">
        <f t="shared" si="24"/>
        <v/>
      </c>
      <c r="U100" s="114" t="str">
        <f t="shared" si="30"/>
        <v/>
      </c>
      <c r="V100" s="115"/>
      <c r="W100" s="113" t="str">
        <f t="shared" si="31"/>
        <v/>
      </c>
      <c r="X100" s="116" t="str">
        <f t="shared" si="32"/>
        <v/>
      </c>
      <c r="Y100" s="117" t="str">
        <f t="shared" si="33"/>
        <v/>
      </c>
      <c r="Z100" s="117" t="str">
        <f t="shared" si="34"/>
        <v/>
      </c>
      <c r="AA100" s="118"/>
      <c r="AB100" s="140"/>
      <c r="AC100" s="119"/>
      <c r="AD100" s="120"/>
      <c r="AE100" s="140"/>
      <c r="AF100" s="134"/>
      <c r="AG100" s="122" t="str">
        <f t="shared" si="35"/>
        <v/>
      </c>
      <c r="AH100" s="123" t="str">
        <f t="shared" si="36"/>
        <v/>
      </c>
      <c r="AI100" s="123" t="str">
        <f t="shared" si="25"/>
        <v/>
      </c>
      <c r="AJ100" s="124" t="str">
        <f t="shared" si="37"/>
        <v/>
      </c>
    </row>
    <row r="101" spans="2:36" ht="40.5" customHeight="1">
      <c r="B101" s="135">
        <f t="shared" si="26"/>
        <v>89</v>
      </c>
      <c r="C101" s="135"/>
      <c r="D101" s="135"/>
      <c r="E101" s="97"/>
      <c r="F101" s="141"/>
      <c r="G101" s="147"/>
      <c r="H101" s="130"/>
      <c r="I101" s="131"/>
      <c r="J101" s="98"/>
      <c r="K101" s="114"/>
      <c r="L101" s="132"/>
      <c r="M101" s="114" t="str">
        <f t="shared" si="23"/>
        <v/>
      </c>
      <c r="N101" s="112"/>
      <c r="O101" s="133"/>
      <c r="P101" s="113" t="str">
        <f t="shared" si="27"/>
        <v/>
      </c>
      <c r="Q101" s="114"/>
      <c r="R101" s="112" t="str">
        <f t="shared" si="28"/>
        <v/>
      </c>
      <c r="S101" s="113" t="str">
        <f t="shared" si="29"/>
        <v/>
      </c>
      <c r="T101" s="113" t="str">
        <f t="shared" si="24"/>
        <v/>
      </c>
      <c r="U101" s="114" t="str">
        <f t="shared" si="30"/>
        <v/>
      </c>
      <c r="V101" s="115"/>
      <c r="W101" s="113" t="str">
        <f t="shared" si="31"/>
        <v/>
      </c>
      <c r="X101" s="116" t="str">
        <f t="shared" si="32"/>
        <v/>
      </c>
      <c r="Y101" s="117" t="str">
        <f t="shared" si="33"/>
        <v/>
      </c>
      <c r="Z101" s="117" t="str">
        <f t="shared" si="34"/>
        <v/>
      </c>
      <c r="AA101" s="118"/>
      <c r="AB101" s="140"/>
      <c r="AC101" s="119"/>
      <c r="AD101" s="120"/>
      <c r="AE101" s="140"/>
      <c r="AF101" s="134"/>
      <c r="AG101" s="122" t="str">
        <f t="shared" si="35"/>
        <v/>
      </c>
      <c r="AH101" s="123" t="str">
        <f t="shared" si="36"/>
        <v/>
      </c>
      <c r="AI101" s="123" t="str">
        <f t="shared" si="25"/>
        <v/>
      </c>
      <c r="AJ101" s="124" t="str">
        <f t="shared" si="37"/>
        <v/>
      </c>
    </row>
    <row r="102" spans="2:36" ht="40.5" customHeight="1">
      <c r="B102" s="135">
        <f t="shared" si="26"/>
        <v>90</v>
      </c>
      <c r="C102" s="135"/>
      <c r="D102" s="135"/>
      <c r="E102" s="97"/>
      <c r="F102" s="141"/>
      <c r="G102" s="147"/>
      <c r="H102" s="130"/>
      <c r="I102" s="131"/>
      <c r="J102" s="98"/>
      <c r="K102" s="114"/>
      <c r="L102" s="132"/>
      <c r="M102" s="114" t="str">
        <f t="shared" si="23"/>
        <v/>
      </c>
      <c r="N102" s="112"/>
      <c r="O102" s="133"/>
      <c r="P102" s="113" t="str">
        <f t="shared" si="27"/>
        <v/>
      </c>
      <c r="Q102" s="114"/>
      <c r="R102" s="112" t="str">
        <f t="shared" si="28"/>
        <v/>
      </c>
      <c r="S102" s="113" t="str">
        <f t="shared" si="29"/>
        <v/>
      </c>
      <c r="T102" s="113" t="str">
        <f t="shared" si="24"/>
        <v/>
      </c>
      <c r="U102" s="114" t="str">
        <f t="shared" si="30"/>
        <v/>
      </c>
      <c r="V102" s="115"/>
      <c r="W102" s="113" t="str">
        <f t="shared" si="31"/>
        <v/>
      </c>
      <c r="X102" s="116" t="str">
        <f t="shared" si="32"/>
        <v/>
      </c>
      <c r="Y102" s="117" t="str">
        <f t="shared" si="33"/>
        <v/>
      </c>
      <c r="Z102" s="117" t="str">
        <f t="shared" si="34"/>
        <v/>
      </c>
      <c r="AA102" s="118"/>
      <c r="AB102" s="140"/>
      <c r="AC102" s="119"/>
      <c r="AD102" s="120"/>
      <c r="AE102" s="140"/>
      <c r="AF102" s="134"/>
      <c r="AG102" s="122" t="str">
        <f t="shared" si="35"/>
        <v/>
      </c>
      <c r="AH102" s="123" t="str">
        <f t="shared" si="36"/>
        <v/>
      </c>
      <c r="AI102" s="123" t="str">
        <f t="shared" si="25"/>
        <v/>
      </c>
      <c r="AJ102" s="124" t="str">
        <f t="shared" si="37"/>
        <v/>
      </c>
    </row>
    <row r="103" spans="2:36" ht="40.5" customHeight="1">
      <c r="B103" s="135">
        <f t="shared" si="26"/>
        <v>91</v>
      </c>
      <c r="C103" s="135"/>
      <c r="D103" s="135"/>
      <c r="E103" s="97"/>
      <c r="F103" s="141"/>
      <c r="G103" s="147"/>
      <c r="H103" s="130"/>
      <c r="I103" s="131"/>
      <c r="J103" s="98"/>
      <c r="K103" s="114"/>
      <c r="L103" s="132"/>
      <c r="M103" s="114" t="str">
        <f t="shared" si="23"/>
        <v/>
      </c>
      <c r="N103" s="112"/>
      <c r="O103" s="133"/>
      <c r="P103" s="113" t="str">
        <f t="shared" si="27"/>
        <v/>
      </c>
      <c r="Q103" s="114"/>
      <c r="R103" s="112" t="str">
        <f t="shared" si="28"/>
        <v/>
      </c>
      <c r="S103" s="113" t="str">
        <f t="shared" si="29"/>
        <v/>
      </c>
      <c r="T103" s="113" t="str">
        <f t="shared" si="24"/>
        <v/>
      </c>
      <c r="U103" s="114" t="str">
        <f t="shared" si="30"/>
        <v/>
      </c>
      <c r="V103" s="115"/>
      <c r="W103" s="113" t="str">
        <f t="shared" si="31"/>
        <v/>
      </c>
      <c r="X103" s="116" t="str">
        <f t="shared" si="32"/>
        <v/>
      </c>
      <c r="Y103" s="117" t="str">
        <f t="shared" si="33"/>
        <v/>
      </c>
      <c r="Z103" s="117" t="str">
        <f t="shared" si="34"/>
        <v/>
      </c>
      <c r="AA103" s="118"/>
      <c r="AB103" s="140"/>
      <c r="AC103" s="119"/>
      <c r="AD103" s="120"/>
      <c r="AE103" s="140"/>
      <c r="AF103" s="134"/>
      <c r="AG103" s="122" t="str">
        <f t="shared" si="35"/>
        <v/>
      </c>
      <c r="AH103" s="123" t="str">
        <f t="shared" si="36"/>
        <v/>
      </c>
      <c r="AI103" s="123" t="str">
        <f t="shared" si="25"/>
        <v/>
      </c>
      <c r="AJ103" s="124" t="str">
        <f t="shared" si="37"/>
        <v/>
      </c>
    </row>
    <row r="104" spans="2:36" ht="40.5" customHeight="1">
      <c r="B104" s="135">
        <f t="shared" si="26"/>
        <v>92</v>
      </c>
      <c r="C104" s="135"/>
      <c r="D104" s="135"/>
      <c r="E104" s="97"/>
      <c r="F104" s="141"/>
      <c r="G104" s="147"/>
      <c r="H104" s="130"/>
      <c r="I104" s="131"/>
      <c r="J104" s="98"/>
      <c r="K104" s="114"/>
      <c r="L104" s="132"/>
      <c r="M104" s="114" t="str">
        <f>IF(N104="","",ROUNDUP(N104/1.08,0))</f>
        <v/>
      </c>
      <c r="N104" s="112"/>
      <c r="O104" s="133"/>
      <c r="P104" s="113" t="str">
        <f>IF(O104="","",(L104-O104)/L104*100)</f>
        <v/>
      </c>
      <c r="Q104" s="114"/>
      <c r="R104" s="112" t="str">
        <f t="shared" si="28"/>
        <v/>
      </c>
      <c r="S104" s="113" t="str">
        <f>IF(R104="","",((Q104)-O104)/(Q104)*100)</f>
        <v/>
      </c>
      <c r="T104" s="113" t="str">
        <f>IF(N104="","",(1-(R104/N104))*100)</f>
        <v/>
      </c>
      <c r="U104" s="114" t="str">
        <f>IF(V104="","",ROUNDUP(V104/1.08,0))</f>
        <v/>
      </c>
      <c r="V104" s="115"/>
      <c r="W104" s="113" t="str">
        <f>IF(V104="","",((U104)-O104)/(U104)*100)</f>
        <v/>
      </c>
      <c r="X104" s="116" t="str">
        <f>IF(AA104="","",AA104*$Z$8/1000)</f>
        <v/>
      </c>
      <c r="Y104" s="117" t="str">
        <f>IF(X104="","",X104*O104/1000)</f>
        <v/>
      </c>
      <c r="Z104" s="117" t="str">
        <f>IF(X104="","",Q104*X104/1000)</f>
        <v/>
      </c>
      <c r="AA104" s="118"/>
      <c r="AB104" s="140"/>
      <c r="AC104" s="119"/>
      <c r="AD104" s="120"/>
      <c r="AE104" s="140"/>
      <c r="AF104" s="134"/>
      <c r="AG104" s="122" t="str">
        <f>IF(AF104="","",LEN(AF104))</f>
        <v/>
      </c>
      <c r="AH104" s="123" t="str">
        <f>IF(R104="","",ROUNDDOWN(Q104*1.08,0))</f>
        <v/>
      </c>
      <c r="AI104" s="123" t="str">
        <f>IF(V104="","",ROUNDDOWN(U104*1.08,0))</f>
        <v/>
      </c>
      <c r="AJ104" s="124" t="str">
        <f>+H104&amp;I104&amp;J104</f>
        <v/>
      </c>
    </row>
    <row r="105" spans="2:36">
      <c r="X105" s="148"/>
      <c r="Y105" s="148"/>
      <c r="Z105" s="149"/>
      <c r="AA105" s="149"/>
      <c r="AB105" s="67"/>
      <c r="AC105" s="67"/>
      <c r="AE105" s="67"/>
      <c r="AF105" s="67"/>
      <c r="AG105" s="67"/>
      <c r="AH105" s="123" t="str">
        <f>IF(R105="","",ROUNDDOWN(Q105*1.08,0))</f>
        <v/>
      </c>
    </row>
    <row r="106" spans="2:36">
      <c r="X106" s="148"/>
      <c r="Y106" s="148"/>
      <c r="Z106" s="149"/>
      <c r="AA106" s="149"/>
      <c r="AB106" s="67"/>
      <c r="AC106" s="67"/>
      <c r="AE106" s="67"/>
      <c r="AF106" s="67"/>
      <c r="AG106" s="67"/>
      <c r="AH106" s="123" t="str">
        <f>IF(R106="","",ROUNDDOWN(Q106*1.08,0))</f>
        <v/>
      </c>
    </row>
    <row r="127" spans="20:20" ht="24">
      <c r="T127" s="150"/>
    </row>
    <row r="128" spans="20:20" ht="24">
      <c r="T128" s="150"/>
    </row>
  </sheetData>
  <mergeCells count="16">
    <mergeCell ref="F11:F12"/>
    <mergeCell ref="G11:G12"/>
    <mergeCell ref="H11:H12"/>
    <mergeCell ref="B9:E9"/>
    <mergeCell ref="B11:B12"/>
    <mergeCell ref="C11:C12"/>
    <mergeCell ref="D11:D12"/>
    <mergeCell ref="E11:E12"/>
    <mergeCell ref="AF11:AF12"/>
    <mergeCell ref="AG11:AG12"/>
    <mergeCell ref="I11:I12"/>
    <mergeCell ref="J11:J12"/>
    <mergeCell ref="K11:K12"/>
    <mergeCell ref="O11:T11"/>
    <mergeCell ref="U11:W11"/>
    <mergeCell ref="AE11:AE12"/>
  </mergeCells>
  <phoneticPr fontId="2"/>
  <conditionalFormatting sqref="V47:V64 V30:V45">
    <cfRule type="expression" dxfId="118" priority="487" stopIfTrue="1">
      <formula>V30&lt;&gt;AI30</formula>
    </cfRule>
  </conditionalFormatting>
  <conditionalFormatting sqref="V32">
    <cfRule type="expression" dxfId="117" priority="485" stopIfTrue="1">
      <formula>V32&lt;&gt;AI32</formula>
    </cfRule>
  </conditionalFormatting>
  <conditionalFormatting sqref="V31">
    <cfRule type="expression" dxfId="116" priority="484" stopIfTrue="1">
      <formula>V31&lt;&gt;AI31</formula>
    </cfRule>
  </conditionalFormatting>
  <conditionalFormatting sqref="V44 V34 V38">
    <cfRule type="expression" dxfId="115" priority="483" stopIfTrue="1">
      <formula>V34&lt;&gt;AI34</formula>
    </cfRule>
  </conditionalFormatting>
  <conditionalFormatting sqref="V44 V34 V38">
    <cfRule type="expression" dxfId="114" priority="482" stopIfTrue="1">
      <formula>V34&lt;&gt;AI34</formula>
    </cfRule>
  </conditionalFormatting>
  <conditionalFormatting sqref="V33">
    <cfRule type="expression" dxfId="113" priority="481" stopIfTrue="1">
      <formula>V33&lt;&gt;AI33</formula>
    </cfRule>
  </conditionalFormatting>
  <conditionalFormatting sqref="V46">
    <cfRule type="expression" dxfId="112" priority="480" stopIfTrue="1">
      <formula>V46&lt;&gt;AI46</formula>
    </cfRule>
  </conditionalFormatting>
  <conditionalFormatting sqref="V45 V35 V39:V40">
    <cfRule type="expression" dxfId="111" priority="479" stopIfTrue="1">
      <formula>V35&lt;&gt;AI35</formula>
    </cfRule>
  </conditionalFormatting>
  <conditionalFormatting sqref="V33">
    <cfRule type="expression" dxfId="110" priority="478" stopIfTrue="1">
      <formula>V33&lt;&gt;AI33</formula>
    </cfRule>
  </conditionalFormatting>
  <conditionalFormatting sqref="V32">
    <cfRule type="expression" dxfId="109" priority="477" stopIfTrue="1">
      <formula>V32&lt;&gt;AI32</formula>
    </cfRule>
  </conditionalFormatting>
  <conditionalFormatting sqref="V45 V35 V39:V40">
    <cfRule type="expression" dxfId="108" priority="476" stopIfTrue="1">
      <formula>V35&lt;&gt;AI35</formula>
    </cfRule>
  </conditionalFormatting>
  <conditionalFormatting sqref="V45 V35 V39:V40">
    <cfRule type="expression" dxfId="107" priority="475" stopIfTrue="1">
      <formula>V35&lt;&gt;AI35</formula>
    </cfRule>
  </conditionalFormatting>
  <conditionalFormatting sqref="V44 V34 V38">
    <cfRule type="expression" dxfId="106" priority="474" stopIfTrue="1">
      <formula>V34&lt;&gt;AI34</formula>
    </cfRule>
  </conditionalFormatting>
  <conditionalFormatting sqref="V65:V82">
    <cfRule type="expression" dxfId="105" priority="473" stopIfTrue="1">
      <formula>V65&lt;&gt;AI65</formula>
    </cfRule>
  </conditionalFormatting>
  <conditionalFormatting sqref="V83:V92">
    <cfRule type="expression" dxfId="104" priority="471" stopIfTrue="1">
      <formula>V83&lt;&gt;AI83</formula>
    </cfRule>
  </conditionalFormatting>
  <conditionalFormatting sqref="V93:V103">
    <cfRule type="expression" dxfId="103" priority="469" stopIfTrue="1">
      <formula>V93&lt;&gt;AI93</formula>
    </cfRule>
  </conditionalFormatting>
  <conditionalFormatting sqref="V104">
    <cfRule type="expression" dxfId="102" priority="467" stopIfTrue="1">
      <formula>V104&lt;&gt;AI104</formula>
    </cfRule>
  </conditionalFormatting>
  <conditionalFormatting sqref="V13">
    <cfRule type="expression" dxfId="101" priority="465" stopIfTrue="1">
      <formula>V13&lt;&gt;AI13</formula>
    </cfRule>
  </conditionalFormatting>
  <conditionalFormatting sqref="V13">
    <cfRule type="expression" dxfId="100" priority="464" stopIfTrue="1">
      <formula>V13&lt;&gt;AI13</formula>
    </cfRule>
  </conditionalFormatting>
  <conditionalFormatting sqref="V13">
    <cfRule type="expression" dxfId="99" priority="463" stopIfTrue="1">
      <formula>V13&lt;&gt;AI13</formula>
    </cfRule>
  </conditionalFormatting>
  <conditionalFormatting sqref="V13">
    <cfRule type="expression" dxfId="98" priority="462" stopIfTrue="1">
      <formula>V13&lt;&gt;AI13</formula>
    </cfRule>
  </conditionalFormatting>
  <conditionalFormatting sqref="V13">
    <cfRule type="expression" dxfId="97" priority="461" stopIfTrue="1">
      <formula>V13&lt;&gt;AI13</formula>
    </cfRule>
  </conditionalFormatting>
  <conditionalFormatting sqref="V13">
    <cfRule type="expression" dxfId="96" priority="460" stopIfTrue="1">
      <formula>V13&lt;&gt;AI13</formula>
    </cfRule>
  </conditionalFormatting>
  <conditionalFormatting sqref="V13">
    <cfRule type="expression" dxfId="95" priority="459" stopIfTrue="1">
      <formula>V13&lt;&gt;AI13</formula>
    </cfRule>
  </conditionalFormatting>
  <conditionalFormatting sqref="V13">
    <cfRule type="expression" dxfId="94" priority="458" stopIfTrue="1">
      <formula>V13&lt;&gt;AI13</formula>
    </cfRule>
  </conditionalFormatting>
  <conditionalFormatting sqref="V13">
    <cfRule type="expression" dxfId="93" priority="457" stopIfTrue="1">
      <formula>V13&lt;&gt;AI13</formula>
    </cfRule>
  </conditionalFormatting>
  <conditionalFormatting sqref="V13">
    <cfRule type="expression" dxfId="92" priority="456" stopIfTrue="1">
      <formula>V13&lt;&gt;AI13</formula>
    </cfRule>
  </conditionalFormatting>
  <conditionalFormatting sqref="V13">
    <cfRule type="expression" dxfId="91" priority="455" stopIfTrue="1">
      <formula>V13&lt;&gt;AI13</formula>
    </cfRule>
  </conditionalFormatting>
  <conditionalFormatting sqref="V13">
    <cfRule type="expression" dxfId="90" priority="454" stopIfTrue="1">
      <formula>V13&lt;&gt;AI13</formula>
    </cfRule>
  </conditionalFormatting>
  <conditionalFormatting sqref="V13">
    <cfRule type="expression" dxfId="89" priority="453" stopIfTrue="1">
      <formula>V13&lt;&gt;AI13</formula>
    </cfRule>
  </conditionalFormatting>
  <conditionalFormatting sqref="V13">
    <cfRule type="expression" dxfId="88" priority="452" stopIfTrue="1">
      <formula>V13&lt;&gt;AI13</formula>
    </cfRule>
  </conditionalFormatting>
  <conditionalFormatting sqref="V13">
    <cfRule type="expression" dxfId="87" priority="451" stopIfTrue="1">
      <formula>V13&lt;&gt;AI13</formula>
    </cfRule>
  </conditionalFormatting>
  <conditionalFormatting sqref="V13">
    <cfRule type="expression" dxfId="86" priority="450" stopIfTrue="1">
      <formula>V13&lt;&gt;AI13</formula>
    </cfRule>
  </conditionalFormatting>
  <conditionalFormatting sqref="V13">
    <cfRule type="expression" dxfId="85" priority="449" stopIfTrue="1">
      <formula>V13&lt;&gt;AI13</formula>
    </cfRule>
  </conditionalFormatting>
  <conditionalFormatting sqref="V13">
    <cfRule type="expression" dxfId="84" priority="448" stopIfTrue="1">
      <formula>V13&lt;&gt;AI13</formula>
    </cfRule>
  </conditionalFormatting>
  <conditionalFormatting sqref="V13">
    <cfRule type="expression" dxfId="83" priority="447" stopIfTrue="1">
      <formula>V13&lt;&gt;AI13</formula>
    </cfRule>
  </conditionalFormatting>
  <conditionalFormatting sqref="V13">
    <cfRule type="expression" dxfId="82" priority="446" stopIfTrue="1">
      <formula>V13&lt;&gt;AI13</formula>
    </cfRule>
  </conditionalFormatting>
  <conditionalFormatting sqref="V13">
    <cfRule type="expression" dxfId="81" priority="445" stopIfTrue="1">
      <formula>V13&lt;&gt;AI13</formula>
    </cfRule>
  </conditionalFormatting>
  <conditionalFormatting sqref="V13">
    <cfRule type="expression" dxfId="80" priority="444" stopIfTrue="1">
      <formula>V13&lt;&gt;AI13</formula>
    </cfRule>
  </conditionalFormatting>
  <conditionalFormatting sqref="V13">
    <cfRule type="expression" dxfId="79" priority="443" stopIfTrue="1">
      <formula>V13&lt;&gt;AI13</formula>
    </cfRule>
  </conditionalFormatting>
  <conditionalFormatting sqref="V13">
    <cfRule type="expression" dxfId="78" priority="442" stopIfTrue="1">
      <formula>V13&lt;&gt;AI13</formula>
    </cfRule>
  </conditionalFormatting>
  <conditionalFormatting sqref="V13">
    <cfRule type="expression" dxfId="77" priority="441" stopIfTrue="1">
      <formula>V13&lt;&gt;AI13</formula>
    </cfRule>
  </conditionalFormatting>
  <conditionalFormatting sqref="V13">
    <cfRule type="expression" dxfId="76" priority="440" stopIfTrue="1">
      <formula>V13&lt;&gt;AI13</formula>
    </cfRule>
  </conditionalFormatting>
  <conditionalFormatting sqref="V13">
    <cfRule type="expression" dxfId="75" priority="439" stopIfTrue="1">
      <formula>V13&lt;&gt;AI13</formula>
    </cfRule>
  </conditionalFormatting>
  <conditionalFormatting sqref="V13">
    <cfRule type="expression" dxfId="74" priority="438" stopIfTrue="1">
      <formula>V13&lt;&gt;AI13</formula>
    </cfRule>
  </conditionalFormatting>
  <conditionalFormatting sqref="V13">
    <cfRule type="expression" dxfId="73" priority="437" stopIfTrue="1">
      <formula>V13&lt;&gt;AI13</formula>
    </cfRule>
  </conditionalFormatting>
  <conditionalFormatting sqref="V13">
    <cfRule type="expression" dxfId="72" priority="436" stopIfTrue="1">
      <formula>V13&lt;&gt;AI13</formula>
    </cfRule>
  </conditionalFormatting>
  <conditionalFormatting sqref="V13">
    <cfRule type="expression" dxfId="71" priority="435" stopIfTrue="1">
      <formula>V13&lt;&gt;AI13</formula>
    </cfRule>
  </conditionalFormatting>
  <conditionalFormatting sqref="V13">
    <cfRule type="expression" dxfId="70" priority="434" stopIfTrue="1">
      <formula>V13&lt;&gt;AI13</formula>
    </cfRule>
  </conditionalFormatting>
  <conditionalFormatting sqref="V13">
    <cfRule type="expression" dxfId="69" priority="433" stopIfTrue="1">
      <formula>V13&lt;&gt;AI13</formula>
    </cfRule>
  </conditionalFormatting>
  <conditionalFormatting sqref="V13">
    <cfRule type="expression" dxfId="68" priority="432" stopIfTrue="1">
      <formula>V13&lt;&gt;AI13</formula>
    </cfRule>
  </conditionalFormatting>
  <conditionalFormatting sqref="V29:V53">
    <cfRule type="expression" dxfId="67" priority="431" stopIfTrue="1">
      <formula>V29&lt;&gt;AI29</formula>
    </cfRule>
  </conditionalFormatting>
  <conditionalFormatting sqref="V29:V53">
    <cfRule type="expression" dxfId="66" priority="430" stopIfTrue="1">
      <formula>V29&lt;&gt;AI29</formula>
    </cfRule>
  </conditionalFormatting>
  <conditionalFormatting sqref="V29:V53">
    <cfRule type="expression" dxfId="65" priority="429" stopIfTrue="1">
      <formula>V29&lt;&gt;AI29</formula>
    </cfRule>
  </conditionalFormatting>
  <conditionalFormatting sqref="V29:V53">
    <cfRule type="expression" dxfId="64" priority="428" stopIfTrue="1">
      <formula>V29&lt;&gt;AI29</formula>
    </cfRule>
  </conditionalFormatting>
  <conditionalFormatting sqref="V29:V53">
    <cfRule type="expression" dxfId="63" priority="427" stopIfTrue="1">
      <formula>V29&lt;&gt;AI29</formula>
    </cfRule>
  </conditionalFormatting>
  <conditionalFormatting sqref="V29:V53">
    <cfRule type="expression" dxfId="62" priority="426" stopIfTrue="1">
      <formula>V29&lt;&gt;AI29</formula>
    </cfRule>
  </conditionalFormatting>
  <conditionalFormatting sqref="V29:V53">
    <cfRule type="expression" dxfId="61" priority="425" stopIfTrue="1">
      <formula>V29&lt;&gt;AI29</formula>
    </cfRule>
  </conditionalFormatting>
  <conditionalFormatting sqref="V29:V53">
    <cfRule type="expression" dxfId="60" priority="424" stopIfTrue="1">
      <formula>V29&lt;&gt;AI29</formula>
    </cfRule>
  </conditionalFormatting>
  <conditionalFormatting sqref="V29:V53">
    <cfRule type="expression" dxfId="59" priority="423" stopIfTrue="1">
      <formula>V29&lt;&gt;AI29</formula>
    </cfRule>
  </conditionalFormatting>
  <conditionalFormatting sqref="V29:V53">
    <cfRule type="expression" dxfId="58" priority="422" stopIfTrue="1">
      <formula>V29&lt;&gt;AI29</formula>
    </cfRule>
  </conditionalFormatting>
  <conditionalFormatting sqref="V29:V53">
    <cfRule type="expression" dxfId="57" priority="421" stopIfTrue="1">
      <formula>V29&lt;&gt;AI29</formula>
    </cfRule>
  </conditionalFormatting>
  <conditionalFormatting sqref="V29:V53">
    <cfRule type="expression" dxfId="56" priority="420" stopIfTrue="1">
      <formula>V29&lt;&gt;AI29</formula>
    </cfRule>
  </conditionalFormatting>
  <conditionalFormatting sqref="V29:V53">
    <cfRule type="expression" dxfId="55" priority="419" stopIfTrue="1">
      <formula>V29&lt;&gt;AI29</formula>
    </cfRule>
  </conditionalFormatting>
  <conditionalFormatting sqref="V29:V53">
    <cfRule type="expression" dxfId="54" priority="418" stopIfTrue="1">
      <formula>V29&lt;&gt;AI29</formula>
    </cfRule>
  </conditionalFormatting>
  <conditionalFormatting sqref="V29:V53">
    <cfRule type="expression" dxfId="53" priority="417" stopIfTrue="1">
      <formula>V29&lt;&gt;AI29</formula>
    </cfRule>
  </conditionalFormatting>
  <conditionalFormatting sqref="V29:V53">
    <cfRule type="expression" dxfId="52" priority="416" stopIfTrue="1">
      <formula>V29&lt;&gt;AI29</formula>
    </cfRule>
  </conditionalFormatting>
  <conditionalFormatting sqref="V29:V53">
    <cfRule type="expression" dxfId="51" priority="415" stopIfTrue="1">
      <formula>V29&lt;&gt;AI29</formula>
    </cfRule>
  </conditionalFormatting>
  <conditionalFormatting sqref="V29:V53">
    <cfRule type="expression" dxfId="50" priority="414" stopIfTrue="1">
      <formula>V29&lt;&gt;AI29</formula>
    </cfRule>
  </conditionalFormatting>
  <conditionalFormatting sqref="V29:V53">
    <cfRule type="expression" dxfId="49" priority="413" stopIfTrue="1">
      <formula>V29&lt;&gt;AI29</formula>
    </cfRule>
  </conditionalFormatting>
  <conditionalFormatting sqref="V29:V53">
    <cfRule type="expression" dxfId="48" priority="412" stopIfTrue="1">
      <formula>V29&lt;&gt;AI29</formula>
    </cfRule>
  </conditionalFormatting>
  <conditionalFormatting sqref="V29:V53">
    <cfRule type="expression" dxfId="47" priority="411" stopIfTrue="1">
      <formula>V29&lt;&gt;AI29</formula>
    </cfRule>
  </conditionalFormatting>
  <conditionalFormatting sqref="V29:V53">
    <cfRule type="expression" dxfId="46" priority="410" stopIfTrue="1">
      <formula>V29&lt;&gt;AI29</formula>
    </cfRule>
  </conditionalFormatting>
  <conditionalFormatting sqref="V29:V53">
    <cfRule type="expression" dxfId="45" priority="409" stopIfTrue="1">
      <formula>V29&lt;&gt;AI29</formula>
    </cfRule>
  </conditionalFormatting>
  <conditionalFormatting sqref="V29:V53">
    <cfRule type="expression" dxfId="44" priority="408" stopIfTrue="1">
      <formula>V29&lt;&gt;AI29</formula>
    </cfRule>
  </conditionalFormatting>
  <conditionalFormatting sqref="V29:V53">
    <cfRule type="expression" dxfId="43" priority="407" stopIfTrue="1">
      <formula>V29&lt;&gt;AI29</formula>
    </cfRule>
  </conditionalFormatting>
  <conditionalFormatting sqref="V29:V53">
    <cfRule type="expression" dxfId="42" priority="406" stopIfTrue="1">
      <formula>V29&lt;&gt;AI29</formula>
    </cfRule>
  </conditionalFormatting>
  <conditionalFormatting sqref="V29:V53">
    <cfRule type="expression" dxfId="41" priority="405" stopIfTrue="1">
      <formula>V29&lt;&gt;AI29</formula>
    </cfRule>
  </conditionalFormatting>
  <conditionalFormatting sqref="V29:V53">
    <cfRule type="expression" dxfId="40" priority="404" stopIfTrue="1">
      <formula>V29&lt;&gt;AI29</formula>
    </cfRule>
  </conditionalFormatting>
  <conditionalFormatting sqref="V29:V53">
    <cfRule type="expression" dxfId="39" priority="403" stopIfTrue="1">
      <formula>V29&lt;&gt;AI29</formula>
    </cfRule>
  </conditionalFormatting>
  <conditionalFormatting sqref="V29:V53">
    <cfRule type="expression" dxfId="38" priority="402" stopIfTrue="1">
      <formula>V29&lt;&gt;AI29</formula>
    </cfRule>
  </conditionalFormatting>
  <conditionalFormatting sqref="V29:V53">
    <cfRule type="expression" dxfId="37" priority="401" stopIfTrue="1">
      <formula>V29&lt;&gt;AI29</formula>
    </cfRule>
  </conditionalFormatting>
  <conditionalFormatting sqref="V29:V53">
    <cfRule type="expression" dxfId="36" priority="400" stopIfTrue="1">
      <formula>V29&lt;&gt;AI29</formula>
    </cfRule>
  </conditionalFormatting>
  <conditionalFormatting sqref="V29:V53">
    <cfRule type="expression" dxfId="35" priority="399" stopIfTrue="1">
      <formula>V29&lt;&gt;AI29</formula>
    </cfRule>
  </conditionalFormatting>
  <conditionalFormatting sqref="V29:V53">
    <cfRule type="expression" dxfId="34" priority="398" stopIfTrue="1">
      <formula>V29&lt;&gt;AI29</formula>
    </cfRule>
  </conditionalFormatting>
  <conditionalFormatting sqref="V14:V28">
    <cfRule type="expression" dxfId="33" priority="34" stopIfTrue="1">
      <formula>V14&lt;&gt;AI14</formula>
    </cfRule>
  </conditionalFormatting>
  <conditionalFormatting sqref="V14:V28">
    <cfRule type="expression" dxfId="32" priority="33" stopIfTrue="1">
      <formula>V14&lt;&gt;AI14</formula>
    </cfRule>
  </conditionalFormatting>
  <conditionalFormatting sqref="V14:V28">
    <cfRule type="expression" dxfId="31" priority="32" stopIfTrue="1">
      <formula>V14&lt;&gt;AI14</formula>
    </cfRule>
  </conditionalFormatting>
  <conditionalFormatting sqref="V14:V28">
    <cfRule type="expression" dxfId="30" priority="31" stopIfTrue="1">
      <formula>V14&lt;&gt;AI14</formula>
    </cfRule>
  </conditionalFormatting>
  <conditionalFormatting sqref="V14:V28">
    <cfRule type="expression" dxfId="29" priority="30" stopIfTrue="1">
      <formula>V14&lt;&gt;AI14</formula>
    </cfRule>
  </conditionalFormatting>
  <conditionalFormatting sqref="V14:V28">
    <cfRule type="expression" dxfId="28" priority="29" stopIfTrue="1">
      <formula>V14&lt;&gt;AI14</formula>
    </cfRule>
  </conditionalFormatting>
  <conditionalFormatting sqref="V14:V28">
    <cfRule type="expression" dxfId="27" priority="28" stopIfTrue="1">
      <formula>V14&lt;&gt;AI14</formula>
    </cfRule>
  </conditionalFormatting>
  <conditionalFormatting sqref="V14:V28">
    <cfRule type="expression" dxfId="26" priority="27" stopIfTrue="1">
      <formula>V14&lt;&gt;AI14</formula>
    </cfRule>
  </conditionalFormatting>
  <conditionalFormatting sqref="V14:V28">
    <cfRule type="expression" dxfId="25" priority="26" stopIfTrue="1">
      <formula>V14&lt;&gt;AI14</formula>
    </cfRule>
  </conditionalFormatting>
  <conditionalFormatting sqref="V14:V28">
    <cfRule type="expression" dxfId="24" priority="25" stopIfTrue="1">
      <formula>V14&lt;&gt;AI14</formula>
    </cfRule>
  </conditionalFormatting>
  <conditionalFormatting sqref="V14:V28">
    <cfRule type="expression" dxfId="23" priority="24" stopIfTrue="1">
      <formula>V14&lt;&gt;AI14</formula>
    </cfRule>
  </conditionalFormatting>
  <conditionalFormatting sqref="V14:V28">
    <cfRule type="expression" dxfId="22" priority="23" stopIfTrue="1">
      <formula>V14&lt;&gt;AI14</formula>
    </cfRule>
  </conditionalFormatting>
  <conditionalFormatting sqref="V14:V28">
    <cfRule type="expression" dxfId="21" priority="22" stopIfTrue="1">
      <formula>V14&lt;&gt;AI14</formula>
    </cfRule>
  </conditionalFormatting>
  <conditionalFormatting sqref="V14:V28">
    <cfRule type="expression" dxfId="20" priority="21" stopIfTrue="1">
      <formula>V14&lt;&gt;AI14</formula>
    </cfRule>
  </conditionalFormatting>
  <conditionalFormatting sqref="V14:V28">
    <cfRule type="expression" dxfId="19" priority="20" stopIfTrue="1">
      <formula>V14&lt;&gt;AI14</formula>
    </cfRule>
  </conditionalFormatting>
  <conditionalFormatting sqref="V14:V28">
    <cfRule type="expression" dxfId="18" priority="19" stopIfTrue="1">
      <formula>V14&lt;&gt;AI14</formula>
    </cfRule>
  </conditionalFormatting>
  <conditionalFormatting sqref="V14:V28">
    <cfRule type="expression" dxfId="17" priority="18" stopIfTrue="1">
      <formula>V14&lt;&gt;AI14</formula>
    </cfRule>
  </conditionalFormatting>
  <conditionalFormatting sqref="V14:V28">
    <cfRule type="expression" dxfId="16" priority="17" stopIfTrue="1">
      <formula>V14&lt;&gt;AI14</formula>
    </cfRule>
  </conditionalFormatting>
  <conditionalFormatting sqref="V14:V28">
    <cfRule type="expression" dxfId="15" priority="16" stopIfTrue="1">
      <formula>V14&lt;&gt;AI14</formula>
    </cfRule>
  </conditionalFormatting>
  <conditionalFormatting sqref="V14:V28">
    <cfRule type="expression" dxfId="14" priority="15" stopIfTrue="1">
      <formula>V14&lt;&gt;AI14</formula>
    </cfRule>
  </conditionalFormatting>
  <conditionalFormatting sqref="V14:V28">
    <cfRule type="expression" dxfId="13" priority="14" stopIfTrue="1">
      <formula>V14&lt;&gt;AI14</formula>
    </cfRule>
  </conditionalFormatting>
  <conditionalFormatting sqref="V14:V28">
    <cfRule type="expression" dxfId="12" priority="13" stopIfTrue="1">
      <formula>V14&lt;&gt;AI14</formula>
    </cfRule>
  </conditionalFormatting>
  <conditionalFormatting sqref="V14:V28">
    <cfRule type="expression" dxfId="11" priority="12" stopIfTrue="1">
      <formula>V14&lt;&gt;AI14</formula>
    </cfRule>
  </conditionalFormatting>
  <conditionalFormatting sqref="V14:V28">
    <cfRule type="expression" dxfId="10" priority="11" stopIfTrue="1">
      <formula>V14&lt;&gt;AI14</formula>
    </cfRule>
  </conditionalFormatting>
  <conditionalFormatting sqref="V14:V28">
    <cfRule type="expression" dxfId="9" priority="10" stopIfTrue="1">
      <formula>V14&lt;&gt;AI14</formula>
    </cfRule>
  </conditionalFormatting>
  <conditionalFormatting sqref="V14:V28">
    <cfRule type="expression" dxfId="8" priority="9" stopIfTrue="1">
      <formula>V14&lt;&gt;AI14</formula>
    </cfRule>
  </conditionalFormatting>
  <conditionalFormatting sqref="V14:V28">
    <cfRule type="expression" dxfId="7" priority="8" stopIfTrue="1">
      <formula>V14&lt;&gt;AI14</formula>
    </cfRule>
  </conditionalFormatting>
  <conditionalFormatting sqref="V14:V28">
    <cfRule type="expression" dxfId="6" priority="7" stopIfTrue="1">
      <formula>V14&lt;&gt;AI14</formula>
    </cfRule>
  </conditionalFormatting>
  <conditionalFormatting sqref="V14:V28">
    <cfRule type="expression" dxfId="5" priority="6" stopIfTrue="1">
      <formula>V14&lt;&gt;AI14</formula>
    </cfRule>
  </conditionalFormatting>
  <conditionalFormatting sqref="V14:V28">
    <cfRule type="expression" dxfId="4" priority="5" stopIfTrue="1">
      <formula>V14&lt;&gt;AI14</formula>
    </cfRule>
  </conditionalFormatting>
  <conditionalFormatting sqref="V14:V28">
    <cfRule type="expression" dxfId="3" priority="4" stopIfTrue="1">
      <formula>V14&lt;&gt;AI14</formula>
    </cfRule>
  </conditionalFormatting>
  <conditionalFormatting sqref="V14:V28">
    <cfRule type="expression" dxfId="2" priority="3" stopIfTrue="1">
      <formula>V14&lt;&gt;AI14</formula>
    </cfRule>
  </conditionalFormatting>
  <conditionalFormatting sqref="V14:V28">
    <cfRule type="expression" dxfId="1" priority="2" stopIfTrue="1">
      <formula>V14&lt;&gt;AI14</formula>
    </cfRule>
  </conditionalFormatting>
  <conditionalFormatting sqref="V14:V28">
    <cfRule type="expression" dxfId="0" priority="1" stopIfTrue="1">
      <formula>V14&lt;&gt;AI14</formula>
    </cfRule>
  </conditionalFormatting>
  <dataValidations count="3">
    <dataValidation imeMode="on" allowBlank="1" showInputMessage="1" showErrorMessage="1" sqref="I18:I19"/>
    <dataValidation imeMode="off" allowBlank="1" showInputMessage="1" showErrorMessage="1" sqref="J18:K19"/>
    <dataValidation type="textLength" allowBlank="1" showInputMessage="1" showErrorMessage="1" prompt="7ケタ入力！" sqref="F13:F15 F20:F53">
      <formula1>7</formula1>
      <formula2>7</formula2>
    </dataValidation>
  </dataValidations>
  <printOptions horizontalCentered="1" verticalCentered="1"/>
  <pageMargins left="0" right="0" top="0" bottom="0" header="0.19685039370078741" footer="0"/>
  <pageSetup paperSize="9" scale="53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C38"/>
  <sheetViews>
    <sheetView showGridLines="0" view="pageBreakPreview" zoomScale="110" zoomScaleNormal="55" zoomScaleSheetLayoutView="110" workbookViewId="0">
      <selection sqref="A1:D2"/>
    </sheetView>
  </sheetViews>
  <sheetFormatPr defaultColWidth="9" defaultRowHeight="14.25"/>
  <cols>
    <col min="1" max="1" width="9" style="154"/>
    <col min="2" max="2" width="6.625" style="154" customWidth="1"/>
    <col min="3" max="3" width="6.75" style="154" customWidth="1"/>
    <col min="4" max="4" width="6.375" style="154" customWidth="1"/>
    <col min="5" max="5" width="2.375" style="154" customWidth="1"/>
    <col min="6" max="6" width="9" style="154"/>
    <col min="7" max="7" width="6.875" style="154" customWidth="1"/>
    <col min="8" max="8" width="6.75" style="154" customWidth="1"/>
    <col min="9" max="9" width="6.375" style="154" customWidth="1"/>
    <col min="10" max="10" width="2.375" style="154" customWidth="1"/>
    <col min="11" max="11" width="9" style="154"/>
    <col min="12" max="12" width="7.75" style="154" customWidth="1"/>
    <col min="13" max="13" width="6.75" style="154" customWidth="1"/>
    <col min="14" max="14" width="6.375" style="154" customWidth="1"/>
    <col min="15" max="15" width="2.375" style="154" customWidth="1"/>
    <col min="16" max="16" width="9" style="154"/>
    <col min="17" max="17" width="6.25" style="154" customWidth="1"/>
    <col min="18" max="18" width="6.75" style="154" customWidth="1"/>
    <col min="19" max="19" width="6.375" style="154" customWidth="1"/>
    <col min="20" max="20" width="2.375" style="154" customWidth="1"/>
    <col min="21" max="21" width="9" style="154"/>
    <col min="22" max="22" width="6.25" style="154" customWidth="1"/>
    <col min="23" max="23" width="6.75" style="154" customWidth="1"/>
    <col min="24" max="24" width="6.375" style="154" customWidth="1"/>
    <col min="25" max="25" width="2.375" style="154" customWidth="1"/>
    <col min="26" max="26" width="9" style="154"/>
    <col min="27" max="27" width="6.25" style="154" customWidth="1"/>
    <col min="28" max="28" width="6.75" style="154" customWidth="1"/>
    <col min="29" max="29" width="6.375" style="154" customWidth="1"/>
    <col min="30" max="16384" width="9" style="154"/>
  </cols>
  <sheetData>
    <row r="1" spans="1:29" ht="9.9499999999999993" customHeight="1">
      <c r="A1" s="236"/>
      <c r="B1" s="236"/>
      <c r="C1" s="236"/>
      <c r="D1" s="236"/>
      <c r="E1" s="152"/>
      <c r="F1" s="65"/>
      <c r="G1" s="153"/>
      <c r="H1" s="153"/>
      <c r="I1" s="153"/>
      <c r="J1" s="152"/>
      <c r="K1" s="153"/>
      <c r="L1" s="153"/>
      <c r="M1" s="153"/>
      <c r="N1" s="153"/>
      <c r="O1" s="152"/>
      <c r="P1" s="153"/>
      <c r="Q1" s="153"/>
      <c r="R1" s="153"/>
      <c r="S1" s="153"/>
      <c r="T1" s="152"/>
      <c r="U1" s="153"/>
      <c r="V1" s="153"/>
      <c r="W1" s="153"/>
      <c r="X1" s="153"/>
      <c r="Y1" s="152"/>
      <c r="Z1" s="153"/>
      <c r="AA1" s="153"/>
      <c r="AB1" s="153"/>
      <c r="AC1" s="153"/>
    </row>
    <row r="2" spans="1:29" ht="9.9499999999999993" customHeight="1">
      <c r="A2" s="237"/>
      <c r="B2" s="237"/>
      <c r="C2" s="237"/>
      <c r="D2" s="237"/>
      <c r="E2" s="152"/>
      <c r="F2" s="153" t="s">
        <v>229</v>
      </c>
      <c r="G2" s="153"/>
      <c r="H2" s="153"/>
      <c r="I2" s="153"/>
      <c r="J2" s="152"/>
      <c r="K2" s="153"/>
      <c r="L2" s="153"/>
      <c r="M2" s="153"/>
      <c r="N2" s="153"/>
      <c r="O2" s="152"/>
      <c r="P2" s="153"/>
      <c r="Q2" s="153"/>
      <c r="R2" s="153"/>
      <c r="S2" s="153"/>
      <c r="T2" s="152"/>
      <c r="U2" s="153"/>
      <c r="V2" s="153"/>
      <c r="W2" s="153"/>
      <c r="X2" s="153"/>
      <c r="Y2" s="152"/>
      <c r="Z2" s="153"/>
      <c r="AA2" s="153"/>
      <c r="AB2" s="153"/>
      <c r="AC2" s="153"/>
    </row>
    <row r="3" spans="1:29" ht="6.75" customHeight="1"/>
    <row r="4" spans="1:29" s="156" customFormat="1" ht="161.25" customHeight="1">
      <c r="A4" s="233">
        <v>1</v>
      </c>
      <c r="B4" s="234"/>
      <c r="C4" s="234"/>
      <c r="D4" s="235"/>
      <c r="E4" s="155"/>
      <c r="F4" s="233">
        <f>+A4+1</f>
        <v>2</v>
      </c>
      <c r="G4" s="234"/>
      <c r="H4" s="234"/>
      <c r="I4" s="235"/>
      <c r="J4" s="155" t="s">
        <v>194</v>
      </c>
      <c r="K4" s="233">
        <f>+F4+1</f>
        <v>3</v>
      </c>
      <c r="L4" s="234"/>
      <c r="M4" s="234"/>
      <c r="N4" s="235"/>
      <c r="O4" s="155"/>
      <c r="P4" s="233">
        <f>+K4+1</f>
        <v>4</v>
      </c>
      <c r="Q4" s="234"/>
      <c r="R4" s="234"/>
      <c r="S4" s="235"/>
      <c r="T4" s="155"/>
      <c r="U4" s="233">
        <f>+P4+1</f>
        <v>5</v>
      </c>
      <c r="V4" s="234"/>
      <c r="W4" s="234"/>
      <c r="X4" s="235"/>
      <c r="Y4" s="155"/>
      <c r="Z4" s="233">
        <f>+U4+1</f>
        <v>6</v>
      </c>
      <c r="AA4" s="234"/>
      <c r="AB4" s="234"/>
      <c r="AC4" s="235"/>
    </row>
    <row r="5" spans="1:29" ht="13.5" customHeight="1">
      <c r="A5" s="213" t="s">
        <v>198</v>
      </c>
      <c r="B5" s="224"/>
      <c r="C5" s="225"/>
      <c r="D5" s="226"/>
      <c r="E5" s="162"/>
      <c r="F5" s="213" t="s">
        <v>198</v>
      </c>
      <c r="G5" s="224"/>
      <c r="H5" s="225"/>
      <c r="I5" s="226"/>
      <c r="J5" s="162"/>
      <c r="K5" s="213" t="s">
        <v>198</v>
      </c>
      <c r="L5" s="224"/>
      <c r="M5" s="225"/>
      <c r="N5" s="226"/>
      <c r="O5" s="162"/>
      <c r="P5" s="213" t="s">
        <v>198</v>
      </c>
      <c r="Q5" s="224"/>
      <c r="R5" s="225"/>
      <c r="S5" s="226"/>
      <c r="T5" s="162"/>
      <c r="U5" s="213" t="s">
        <v>198</v>
      </c>
      <c r="V5" s="224"/>
      <c r="W5" s="225"/>
      <c r="X5" s="226"/>
      <c r="Y5" s="162"/>
      <c r="Z5" s="213" t="s">
        <v>198</v>
      </c>
      <c r="AA5" s="224"/>
      <c r="AB5" s="225"/>
      <c r="AC5" s="226"/>
    </row>
    <row r="6" spans="1:29" ht="13.5" customHeight="1">
      <c r="A6" s="214"/>
      <c r="B6" s="227"/>
      <c r="C6" s="228"/>
      <c r="D6" s="229"/>
      <c r="E6" s="162"/>
      <c r="F6" s="214"/>
      <c r="G6" s="227"/>
      <c r="H6" s="228"/>
      <c r="I6" s="229"/>
      <c r="J6" s="162"/>
      <c r="K6" s="214"/>
      <c r="L6" s="227"/>
      <c r="M6" s="228"/>
      <c r="N6" s="229"/>
      <c r="O6" s="162"/>
      <c r="P6" s="214"/>
      <c r="Q6" s="227"/>
      <c r="R6" s="228"/>
      <c r="S6" s="229"/>
      <c r="T6" s="162"/>
      <c r="U6" s="214"/>
      <c r="V6" s="227"/>
      <c r="W6" s="228"/>
      <c r="X6" s="229"/>
      <c r="Y6" s="162"/>
      <c r="Z6" s="214"/>
      <c r="AA6" s="227"/>
      <c r="AB6" s="228"/>
      <c r="AC6" s="229"/>
    </row>
    <row r="7" spans="1:29" ht="19.5" customHeight="1">
      <c r="A7" s="166" t="s">
        <v>199</v>
      </c>
      <c r="B7" s="167"/>
      <c r="C7" s="166" t="s">
        <v>215</v>
      </c>
      <c r="D7" s="166"/>
      <c r="E7" s="162"/>
      <c r="F7" s="166" t="s">
        <v>199</v>
      </c>
      <c r="G7" s="167"/>
      <c r="H7" s="166" t="s">
        <v>215</v>
      </c>
      <c r="I7" s="166"/>
      <c r="J7" s="162"/>
      <c r="K7" s="166" t="s">
        <v>199</v>
      </c>
      <c r="L7" s="167"/>
      <c r="M7" s="166" t="s">
        <v>215</v>
      </c>
      <c r="N7" s="166"/>
      <c r="O7" s="162"/>
      <c r="P7" s="166" t="s">
        <v>199</v>
      </c>
      <c r="Q7" s="167"/>
      <c r="R7" s="166" t="s">
        <v>215</v>
      </c>
      <c r="S7" s="166"/>
      <c r="T7" s="162"/>
      <c r="U7" s="166" t="s">
        <v>199</v>
      </c>
      <c r="V7" s="167"/>
      <c r="W7" s="166" t="s">
        <v>215</v>
      </c>
      <c r="X7" s="166"/>
      <c r="Y7" s="162"/>
      <c r="Z7" s="166" t="s">
        <v>199</v>
      </c>
      <c r="AA7" s="167"/>
      <c r="AB7" s="166" t="s">
        <v>215</v>
      </c>
      <c r="AC7" s="166"/>
    </row>
    <row r="8" spans="1:29" ht="19.5" customHeight="1">
      <c r="A8" s="166" t="s">
        <v>18</v>
      </c>
      <c r="B8" s="166"/>
      <c r="C8" s="157" t="s">
        <v>17</v>
      </c>
      <c r="D8" s="163"/>
      <c r="E8" s="162"/>
      <c r="F8" s="166" t="s">
        <v>18</v>
      </c>
      <c r="G8" s="166"/>
      <c r="H8" s="157" t="s">
        <v>17</v>
      </c>
      <c r="I8" s="163"/>
      <c r="J8" s="162"/>
      <c r="K8" s="166" t="s">
        <v>18</v>
      </c>
      <c r="L8" s="166"/>
      <c r="M8" s="157" t="s">
        <v>17</v>
      </c>
      <c r="N8" s="163"/>
      <c r="O8" s="162"/>
      <c r="P8" s="166" t="s">
        <v>18</v>
      </c>
      <c r="Q8" s="166"/>
      <c r="R8" s="157" t="s">
        <v>17</v>
      </c>
      <c r="S8" s="163"/>
      <c r="T8" s="162"/>
      <c r="U8" s="166" t="s">
        <v>18</v>
      </c>
      <c r="V8" s="166"/>
      <c r="W8" s="157" t="s">
        <v>17</v>
      </c>
      <c r="X8" s="163"/>
      <c r="Y8" s="162"/>
      <c r="Z8" s="166" t="s">
        <v>18</v>
      </c>
      <c r="AA8" s="166"/>
      <c r="AB8" s="157" t="s">
        <v>17</v>
      </c>
      <c r="AC8" s="163"/>
    </row>
    <row r="9" spans="1:29" ht="19.5" customHeight="1">
      <c r="A9" s="166" t="s">
        <v>200</v>
      </c>
      <c r="B9" s="230"/>
      <c r="C9" s="231"/>
      <c r="D9" s="232"/>
      <c r="E9" s="162"/>
      <c r="F9" s="166" t="s">
        <v>200</v>
      </c>
      <c r="G9" s="230"/>
      <c r="H9" s="231"/>
      <c r="I9" s="232"/>
      <c r="J9" s="162"/>
      <c r="K9" s="166" t="s">
        <v>200</v>
      </c>
      <c r="L9" s="230"/>
      <c r="M9" s="231"/>
      <c r="N9" s="232"/>
      <c r="O9" s="162"/>
      <c r="P9" s="166" t="s">
        <v>200</v>
      </c>
      <c r="Q9" s="230"/>
      <c r="R9" s="231"/>
      <c r="S9" s="232"/>
      <c r="T9" s="162"/>
      <c r="U9" s="166" t="s">
        <v>200</v>
      </c>
      <c r="V9" s="230"/>
      <c r="W9" s="231"/>
      <c r="X9" s="232"/>
      <c r="Y9" s="162"/>
      <c r="Z9" s="166" t="s">
        <v>200</v>
      </c>
      <c r="AA9" s="230"/>
      <c r="AB9" s="231"/>
      <c r="AC9" s="232"/>
    </row>
    <row r="10" spans="1:29" ht="19.5" customHeight="1">
      <c r="A10" s="166" t="s">
        <v>201</v>
      </c>
      <c r="B10" s="221"/>
      <c r="C10" s="222"/>
      <c r="D10" s="223"/>
      <c r="E10" s="162"/>
      <c r="F10" s="166" t="s">
        <v>201</v>
      </c>
      <c r="G10" s="221"/>
      <c r="H10" s="222"/>
      <c r="I10" s="223"/>
      <c r="J10" s="162"/>
      <c r="K10" s="166" t="s">
        <v>201</v>
      </c>
      <c r="L10" s="221"/>
      <c r="M10" s="222"/>
      <c r="N10" s="223"/>
      <c r="O10" s="162"/>
      <c r="P10" s="166" t="s">
        <v>201</v>
      </c>
      <c r="Q10" s="221"/>
      <c r="R10" s="222"/>
      <c r="S10" s="223"/>
      <c r="T10" s="162"/>
      <c r="U10" s="166" t="s">
        <v>201</v>
      </c>
      <c r="V10" s="221"/>
      <c r="W10" s="222"/>
      <c r="X10" s="223"/>
      <c r="Y10" s="162"/>
      <c r="Z10" s="166" t="s">
        <v>201</v>
      </c>
      <c r="AA10" s="221"/>
      <c r="AB10" s="222"/>
      <c r="AC10" s="223"/>
    </row>
    <row r="11" spans="1:29" ht="13.5" customHeight="1">
      <c r="A11" s="213" t="s">
        <v>202</v>
      </c>
      <c r="B11" s="215"/>
      <c r="C11" s="216"/>
      <c r="D11" s="217"/>
      <c r="E11" s="162"/>
      <c r="F11" s="213" t="s">
        <v>202</v>
      </c>
      <c r="G11" s="215"/>
      <c r="H11" s="216"/>
      <c r="I11" s="217"/>
      <c r="J11" s="162"/>
      <c r="K11" s="213" t="s">
        <v>202</v>
      </c>
      <c r="L11" s="215"/>
      <c r="M11" s="216"/>
      <c r="N11" s="217"/>
      <c r="O11" s="162"/>
      <c r="P11" s="213" t="s">
        <v>202</v>
      </c>
      <c r="Q11" s="215"/>
      <c r="R11" s="216"/>
      <c r="S11" s="217"/>
      <c r="T11" s="162"/>
      <c r="U11" s="213" t="s">
        <v>202</v>
      </c>
      <c r="V11" s="215"/>
      <c r="W11" s="216"/>
      <c r="X11" s="217"/>
      <c r="Y11" s="164"/>
      <c r="Z11" s="213" t="s">
        <v>202</v>
      </c>
      <c r="AA11" s="215"/>
      <c r="AB11" s="216"/>
      <c r="AC11" s="217"/>
    </row>
    <row r="12" spans="1:29" ht="13.5" customHeight="1">
      <c r="A12" s="214"/>
      <c r="B12" s="218"/>
      <c r="C12" s="219"/>
      <c r="D12" s="220"/>
      <c r="E12" s="162"/>
      <c r="F12" s="214"/>
      <c r="G12" s="218"/>
      <c r="H12" s="219"/>
      <c r="I12" s="220"/>
      <c r="J12" s="162"/>
      <c r="K12" s="214"/>
      <c r="L12" s="218"/>
      <c r="M12" s="219"/>
      <c r="N12" s="220"/>
      <c r="O12" s="162"/>
      <c r="P12" s="214"/>
      <c r="Q12" s="218"/>
      <c r="R12" s="219"/>
      <c r="S12" s="220"/>
      <c r="T12" s="162"/>
      <c r="U12" s="214"/>
      <c r="V12" s="218"/>
      <c r="W12" s="219"/>
      <c r="X12" s="220"/>
      <c r="Y12" s="164"/>
      <c r="Z12" s="214"/>
      <c r="AA12" s="218"/>
      <c r="AB12" s="219"/>
      <c r="AC12" s="220"/>
    </row>
    <row r="13" spans="1:29" ht="9.75" customHeight="1">
      <c r="A13" s="158"/>
      <c r="B13" s="159"/>
      <c r="C13" s="159"/>
      <c r="D13" s="159"/>
      <c r="E13" s="152"/>
      <c r="F13" s="160"/>
      <c r="G13" s="161"/>
      <c r="H13" s="161"/>
      <c r="I13" s="161"/>
      <c r="J13" s="152"/>
      <c r="K13" s="160"/>
      <c r="L13" s="161"/>
      <c r="M13" s="161"/>
      <c r="N13" s="161"/>
      <c r="O13" s="152"/>
      <c r="P13" s="160"/>
      <c r="Q13" s="161"/>
      <c r="R13" s="161"/>
      <c r="S13" s="161"/>
      <c r="T13" s="152"/>
      <c r="U13" s="160"/>
      <c r="V13" s="161"/>
      <c r="W13" s="161"/>
      <c r="X13" s="161"/>
      <c r="Y13" s="152"/>
      <c r="Z13" s="160"/>
      <c r="AA13" s="161"/>
      <c r="AB13" s="161"/>
      <c r="AC13" s="161"/>
    </row>
    <row r="14" spans="1:29" ht="9.9499999999999993" customHeight="1">
      <c r="A14" s="236">
        <f>+A1</f>
        <v>0</v>
      </c>
      <c r="B14" s="236"/>
      <c r="C14" s="236"/>
      <c r="D14" s="236"/>
      <c r="E14" s="152"/>
      <c r="F14" s="65"/>
      <c r="G14" s="153"/>
      <c r="H14" s="153"/>
      <c r="I14" s="153"/>
      <c r="J14" s="152"/>
      <c r="K14" s="153"/>
      <c r="L14" s="153"/>
      <c r="M14" s="153"/>
      <c r="N14" s="153"/>
      <c r="O14" s="152"/>
      <c r="P14" s="153"/>
      <c r="Q14" s="153"/>
      <c r="R14" s="153"/>
      <c r="S14" s="153"/>
      <c r="T14" s="152"/>
      <c r="U14" s="153"/>
      <c r="V14" s="153"/>
      <c r="W14" s="153"/>
      <c r="X14" s="153"/>
      <c r="Y14" s="152"/>
      <c r="Z14" s="153"/>
      <c r="AA14" s="153"/>
      <c r="AB14" s="153"/>
      <c r="AC14" s="153"/>
    </row>
    <row r="15" spans="1:29" ht="9.9499999999999993" customHeight="1">
      <c r="A15" s="237"/>
      <c r="B15" s="237"/>
      <c r="C15" s="237"/>
      <c r="D15" s="237"/>
      <c r="E15" s="152"/>
      <c r="F15" s="153"/>
      <c r="G15" s="153"/>
      <c r="H15" s="153"/>
      <c r="I15" s="153"/>
      <c r="J15" s="152"/>
      <c r="K15" s="153"/>
      <c r="L15" s="153"/>
      <c r="M15" s="153"/>
      <c r="N15" s="153"/>
      <c r="O15" s="152"/>
      <c r="P15" s="153"/>
      <c r="Q15" s="153"/>
      <c r="R15" s="153"/>
      <c r="S15" s="153"/>
      <c r="T15" s="152"/>
      <c r="U15" s="153"/>
      <c r="V15" s="153"/>
      <c r="W15" s="153"/>
      <c r="X15" s="153"/>
      <c r="Y15" s="152"/>
      <c r="Z15" s="153"/>
      <c r="AA15" s="153"/>
      <c r="AB15" s="153"/>
      <c r="AC15" s="153"/>
    </row>
    <row r="16" spans="1:29" ht="6.75" customHeight="1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</row>
    <row r="17" spans="1:29" s="156" customFormat="1" ht="161.25" customHeight="1">
      <c r="A17" s="233">
        <f>+Z4+1</f>
        <v>7</v>
      </c>
      <c r="B17" s="234"/>
      <c r="C17" s="234"/>
      <c r="D17" s="235"/>
      <c r="E17" s="155"/>
      <c r="F17" s="233">
        <f>+A17+1</f>
        <v>8</v>
      </c>
      <c r="G17" s="234"/>
      <c r="H17" s="234"/>
      <c r="I17" s="235"/>
      <c r="J17" s="155" t="s">
        <v>194</v>
      </c>
      <c r="K17" s="233">
        <f>+F17+1</f>
        <v>9</v>
      </c>
      <c r="L17" s="234"/>
      <c r="M17" s="234"/>
      <c r="N17" s="235"/>
      <c r="O17" s="155"/>
      <c r="P17" s="233">
        <f>+K17+1</f>
        <v>10</v>
      </c>
      <c r="Q17" s="234"/>
      <c r="R17" s="234"/>
      <c r="S17" s="235"/>
      <c r="T17" s="155"/>
      <c r="U17" s="233">
        <f>+P17+1</f>
        <v>11</v>
      </c>
      <c r="V17" s="234"/>
      <c r="W17" s="234"/>
      <c r="X17" s="235"/>
      <c r="Y17" s="155"/>
      <c r="Z17" s="233">
        <f>+U17+1</f>
        <v>12</v>
      </c>
      <c r="AA17" s="234"/>
      <c r="AB17" s="234"/>
      <c r="AC17" s="235"/>
    </row>
    <row r="18" spans="1:29" ht="13.5" customHeight="1">
      <c r="A18" s="213" t="s">
        <v>198</v>
      </c>
      <c r="B18" s="224"/>
      <c r="C18" s="225"/>
      <c r="D18" s="226"/>
      <c r="E18" s="162"/>
      <c r="F18" s="213" t="s">
        <v>198</v>
      </c>
      <c r="G18" s="224"/>
      <c r="H18" s="225"/>
      <c r="I18" s="226"/>
      <c r="J18" s="162"/>
      <c r="K18" s="213" t="s">
        <v>198</v>
      </c>
      <c r="L18" s="224"/>
      <c r="M18" s="225"/>
      <c r="N18" s="226"/>
      <c r="O18" s="162"/>
      <c r="P18" s="213" t="s">
        <v>198</v>
      </c>
      <c r="Q18" s="224"/>
      <c r="R18" s="225"/>
      <c r="S18" s="226"/>
      <c r="T18" s="162"/>
      <c r="U18" s="213" t="s">
        <v>198</v>
      </c>
      <c r="V18" s="224"/>
      <c r="W18" s="225"/>
      <c r="X18" s="226"/>
      <c r="Y18" s="162"/>
      <c r="Z18" s="213" t="s">
        <v>198</v>
      </c>
      <c r="AA18" s="224"/>
      <c r="AB18" s="225"/>
      <c r="AC18" s="226"/>
    </row>
    <row r="19" spans="1:29" ht="13.5" customHeight="1">
      <c r="A19" s="214"/>
      <c r="B19" s="227"/>
      <c r="C19" s="228"/>
      <c r="D19" s="229"/>
      <c r="E19" s="162"/>
      <c r="F19" s="214"/>
      <c r="G19" s="227"/>
      <c r="H19" s="228"/>
      <c r="I19" s="229"/>
      <c r="J19" s="162"/>
      <c r="K19" s="214"/>
      <c r="L19" s="227"/>
      <c r="M19" s="228"/>
      <c r="N19" s="229"/>
      <c r="O19" s="162"/>
      <c r="P19" s="214"/>
      <c r="Q19" s="227"/>
      <c r="R19" s="228"/>
      <c r="S19" s="229"/>
      <c r="T19" s="162"/>
      <c r="U19" s="214"/>
      <c r="V19" s="227"/>
      <c r="W19" s="228"/>
      <c r="X19" s="229"/>
      <c r="Y19" s="162"/>
      <c r="Z19" s="214"/>
      <c r="AA19" s="227"/>
      <c r="AB19" s="228"/>
      <c r="AC19" s="229"/>
    </row>
    <row r="20" spans="1:29" ht="19.5" customHeight="1">
      <c r="A20" s="166" t="s">
        <v>199</v>
      </c>
      <c r="B20" s="167"/>
      <c r="C20" s="166" t="s">
        <v>215</v>
      </c>
      <c r="D20" s="166"/>
      <c r="E20" s="162"/>
      <c r="F20" s="166" t="s">
        <v>199</v>
      </c>
      <c r="G20" s="167"/>
      <c r="H20" s="166" t="s">
        <v>215</v>
      </c>
      <c r="I20" s="166"/>
      <c r="J20" s="162"/>
      <c r="K20" s="166" t="s">
        <v>199</v>
      </c>
      <c r="L20" s="167"/>
      <c r="M20" s="166" t="s">
        <v>215</v>
      </c>
      <c r="N20" s="166"/>
      <c r="O20" s="162"/>
      <c r="P20" s="166" t="s">
        <v>199</v>
      </c>
      <c r="Q20" s="167"/>
      <c r="R20" s="166" t="s">
        <v>215</v>
      </c>
      <c r="S20" s="166"/>
      <c r="T20" s="162"/>
      <c r="U20" s="166" t="s">
        <v>199</v>
      </c>
      <c r="V20" s="167"/>
      <c r="W20" s="166" t="s">
        <v>215</v>
      </c>
      <c r="X20" s="166"/>
      <c r="Y20" s="162"/>
      <c r="Z20" s="166" t="s">
        <v>199</v>
      </c>
      <c r="AA20" s="167"/>
      <c r="AB20" s="166" t="s">
        <v>215</v>
      </c>
      <c r="AC20" s="166"/>
    </row>
    <row r="21" spans="1:29" ht="19.5" customHeight="1">
      <c r="A21" s="166" t="s">
        <v>18</v>
      </c>
      <c r="B21" s="166"/>
      <c r="C21" s="157" t="s">
        <v>17</v>
      </c>
      <c r="D21" s="163"/>
      <c r="E21" s="162"/>
      <c r="F21" s="166" t="s">
        <v>18</v>
      </c>
      <c r="G21" s="166"/>
      <c r="H21" s="157" t="s">
        <v>17</v>
      </c>
      <c r="I21" s="163"/>
      <c r="J21" s="162"/>
      <c r="K21" s="166" t="s">
        <v>18</v>
      </c>
      <c r="L21" s="166"/>
      <c r="M21" s="157" t="s">
        <v>17</v>
      </c>
      <c r="N21" s="163"/>
      <c r="O21" s="162"/>
      <c r="P21" s="166" t="s">
        <v>18</v>
      </c>
      <c r="Q21" s="166"/>
      <c r="R21" s="157" t="s">
        <v>17</v>
      </c>
      <c r="S21" s="163"/>
      <c r="T21" s="162"/>
      <c r="U21" s="166" t="s">
        <v>18</v>
      </c>
      <c r="V21" s="166"/>
      <c r="W21" s="157" t="s">
        <v>17</v>
      </c>
      <c r="X21" s="163"/>
      <c r="Y21" s="162"/>
      <c r="Z21" s="166" t="s">
        <v>18</v>
      </c>
      <c r="AA21" s="166"/>
      <c r="AB21" s="157" t="s">
        <v>17</v>
      </c>
      <c r="AC21" s="163"/>
    </row>
    <row r="22" spans="1:29" ht="19.5" customHeight="1">
      <c r="A22" s="166" t="s">
        <v>200</v>
      </c>
      <c r="B22" s="230"/>
      <c r="C22" s="231"/>
      <c r="D22" s="232"/>
      <c r="E22" s="162"/>
      <c r="F22" s="166" t="s">
        <v>200</v>
      </c>
      <c r="G22" s="230"/>
      <c r="H22" s="231"/>
      <c r="I22" s="232"/>
      <c r="J22" s="162"/>
      <c r="K22" s="166" t="s">
        <v>200</v>
      </c>
      <c r="L22" s="230"/>
      <c r="M22" s="231"/>
      <c r="N22" s="232"/>
      <c r="O22" s="162"/>
      <c r="P22" s="166" t="s">
        <v>200</v>
      </c>
      <c r="Q22" s="230"/>
      <c r="R22" s="231"/>
      <c r="S22" s="232"/>
      <c r="T22" s="162"/>
      <c r="U22" s="166" t="s">
        <v>200</v>
      </c>
      <c r="V22" s="230"/>
      <c r="W22" s="231"/>
      <c r="X22" s="232"/>
      <c r="Y22" s="162"/>
      <c r="Z22" s="166" t="s">
        <v>200</v>
      </c>
      <c r="AA22" s="230"/>
      <c r="AB22" s="231"/>
      <c r="AC22" s="232"/>
    </row>
    <row r="23" spans="1:29" ht="19.5" customHeight="1">
      <c r="A23" s="166" t="s">
        <v>201</v>
      </c>
      <c r="B23" s="221"/>
      <c r="C23" s="222"/>
      <c r="D23" s="223"/>
      <c r="E23" s="162"/>
      <c r="F23" s="166" t="s">
        <v>201</v>
      </c>
      <c r="G23" s="221"/>
      <c r="H23" s="222"/>
      <c r="I23" s="223"/>
      <c r="J23" s="162"/>
      <c r="K23" s="166" t="s">
        <v>201</v>
      </c>
      <c r="L23" s="221"/>
      <c r="M23" s="222"/>
      <c r="N23" s="223"/>
      <c r="O23" s="162"/>
      <c r="P23" s="166" t="s">
        <v>201</v>
      </c>
      <c r="Q23" s="221"/>
      <c r="R23" s="222"/>
      <c r="S23" s="223"/>
      <c r="T23" s="162"/>
      <c r="U23" s="166" t="s">
        <v>201</v>
      </c>
      <c r="V23" s="221"/>
      <c r="W23" s="222"/>
      <c r="X23" s="223"/>
      <c r="Y23" s="162"/>
      <c r="Z23" s="166" t="s">
        <v>201</v>
      </c>
      <c r="AA23" s="221"/>
      <c r="AB23" s="222"/>
      <c r="AC23" s="223"/>
    </row>
    <row r="24" spans="1:29" ht="13.5" customHeight="1">
      <c r="A24" s="213" t="s">
        <v>202</v>
      </c>
      <c r="B24" s="215"/>
      <c r="C24" s="216"/>
      <c r="D24" s="217"/>
      <c r="E24" s="162"/>
      <c r="F24" s="213" t="s">
        <v>202</v>
      </c>
      <c r="G24" s="215"/>
      <c r="H24" s="216"/>
      <c r="I24" s="217"/>
      <c r="J24" s="162"/>
      <c r="K24" s="213" t="s">
        <v>202</v>
      </c>
      <c r="L24" s="215"/>
      <c r="M24" s="216"/>
      <c r="N24" s="217"/>
      <c r="O24" s="162"/>
      <c r="P24" s="213" t="s">
        <v>202</v>
      </c>
      <c r="Q24" s="215"/>
      <c r="R24" s="216"/>
      <c r="S24" s="217"/>
      <c r="T24" s="162"/>
      <c r="U24" s="213" t="s">
        <v>202</v>
      </c>
      <c r="V24" s="215"/>
      <c r="W24" s="216"/>
      <c r="X24" s="217"/>
      <c r="Y24" s="164"/>
      <c r="Z24" s="213" t="s">
        <v>202</v>
      </c>
      <c r="AA24" s="215"/>
      <c r="AB24" s="216"/>
      <c r="AC24" s="217"/>
    </row>
    <row r="25" spans="1:29" ht="13.5" customHeight="1">
      <c r="A25" s="214"/>
      <c r="B25" s="218"/>
      <c r="C25" s="219"/>
      <c r="D25" s="220"/>
      <c r="E25" s="162"/>
      <c r="F25" s="214"/>
      <c r="G25" s="218"/>
      <c r="H25" s="219"/>
      <c r="I25" s="220"/>
      <c r="J25" s="162"/>
      <c r="K25" s="214"/>
      <c r="L25" s="218"/>
      <c r="M25" s="219"/>
      <c r="N25" s="220"/>
      <c r="O25" s="162"/>
      <c r="P25" s="214"/>
      <c r="Q25" s="218"/>
      <c r="R25" s="219"/>
      <c r="S25" s="220"/>
      <c r="T25" s="162"/>
      <c r="U25" s="214"/>
      <c r="V25" s="218"/>
      <c r="W25" s="219"/>
      <c r="X25" s="220"/>
      <c r="Y25" s="164"/>
      <c r="Z25" s="214"/>
      <c r="AA25" s="218"/>
      <c r="AB25" s="219"/>
      <c r="AC25" s="220"/>
    </row>
    <row r="26" spans="1:29" ht="9.9499999999999993" customHeight="1">
      <c r="A26" s="236">
        <f>+A1</f>
        <v>0</v>
      </c>
      <c r="B26" s="236"/>
      <c r="C26" s="236"/>
      <c r="D26" s="236"/>
      <c r="E26" s="152"/>
      <c r="F26" s="65"/>
      <c r="G26" s="153"/>
      <c r="H26" s="153"/>
      <c r="I26" s="153"/>
      <c r="J26" s="152"/>
      <c r="K26" s="153"/>
      <c r="L26" s="153"/>
      <c r="M26" s="153"/>
      <c r="N26" s="153"/>
      <c r="O26" s="152"/>
      <c r="P26" s="153"/>
      <c r="Q26" s="153"/>
      <c r="R26" s="153"/>
      <c r="S26" s="153"/>
      <c r="T26" s="152"/>
      <c r="U26" s="153"/>
      <c r="V26" s="153"/>
      <c r="W26" s="153"/>
      <c r="X26" s="153"/>
      <c r="Y26" s="152"/>
      <c r="Z26" s="153"/>
      <c r="AA26" s="153"/>
      <c r="AB26" s="153"/>
      <c r="AC26" s="153"/>
    </row>
    <row r="27" spans="1:29" ht="9.9499999999999993" customHeight="1">
      <c r="A27" s="237"/>
      <c r="B27" s="237"/>
      <c r="C27" s="237"/>
      <c r="D27" s="237"/>
      <c r="E27" s="152"/>
      <c r="F27" s="153"/>
      <c r="G27" s="153"/>
      <c r="H27" s="153"/>
      <c r="I27" s="153"/>
      <c r="J27" s="152"/>
      <c r="K27" s="153"/>
      <c r="L27" s="153"/>
      <c r="M27" s="153"/>
      <c r="N27" s="153"/>
      <c r="O27" s="152"/>
      <c r="P27" s="153"/>
      <c r="Q27" s="153"/>
      <c r="R27" s="153"/>
      <c r="S27" s="153"/>
      <c r="T27" s="152"/>
      <c r="U27" s="153"/>
      <c r="V27" s="153"/>
      <c r="W27" s="153"/>
      <c r="X27" s="153"/>
      <c r="Y27" s="152"/>
      <c r="Z27" s="153"/>
      <c r="AA27" s="153"/>
      <c r="AB27" s="153"/>
      <c r="AC27" s="153"/>
    </row>
    <row r="28" spans="1:29" ht="6.75" customHeight="1"/>
    <row r="29" spans="1:29" s="156" customFormat="1" ht="161.25" customHeight="1">
      <c r="A29" s="233">
        <f>+Z17+1</f>
        <v>13</v>
      </c>
      <c r="B29" s="234"/>
      <c r="C29" s="234"/>
      <c r="D29" s="235"/>
      <c r="E29" s="155"/>
      <c r="F29" s="233">
        <f>+A29+1</f>
        <v>14</v>
      </c>
      <c r="G29" s="234"/>
      <c r="H29" s="234"/>
      <c r="I29" s="235"/>
      <c r="J29" s="155" t="s">
        <v>194</v>
      </c>
      <c r="K29" s="233">
        <f>+F29+1</f>
        <v>15</v>
      </c>
      <c r="L29" s="234"/>
      <c r="M29" s="234"/>
      <c r="N29" s="235"/>
      <c r="O29" s="155"/>
      <c r="P29" s="233">
        <f>+K29+1</f>
        <v>16</v>
      </c>
      <c r="Q29" s="234"/>
      <c r="R29" s="234"/>
      <c r="S29" s="235"/>
      <c r="T29" s="155"/>
      <c r="U29" s="233">
        <f>+P29+1</f>
        <v>17</v>
      </c>
      <c r="V29" s="234"/>
      <c r="W29" s="234"/>
      <c r="X29" s="235"/>
      <c r="Y29" s="155"/>
      <c r="Z29" s="233">
        <f>+U29+1</f>
        <v>18</v>
      </c>
      <c r="AA29" s="234"/>
      <c r="AB29" s="234"/>
      <c r="AC29" s="235"/>
    </row>
    <row r="30" spans="1:29" ht="13.5" customHeight="1">
      <c r="A30" s="213" t="s">
        <v>198</v>
      </c>
      <c r="B30" s="224"/>
      <c r="C30" s="225"/>
      <c r="D30" s="226"/>
      <c r="E30" s="162"/>
      <c r="F30" s="213" t="s">
        <v>198</v>
      </c>
      <c r="G30" s="224"/>
      <c r="H30" s="225"/>
      <c r="I30" s="226"/>
      <c r="J30" s="162"/>
      <c r="K30" s="213" t="s">
        <v>198</v>
      </c>
      <c r="L30" s="224"/>
      <c r="M30" s="225"/>
      <c r="N30" s="226"/>
      <c r="O30" s="162"/>
      <c r="P30" s="213" t="s">
        <v>198</v>
      </c>
      <c r="Q30" s="224"/>
      <c r="R30" s="225"/>
      <c r="S30" s="226"/>
      <c r="T30" s="162"/>
      <c r="U30" s="213" t="s">
        <v>198</v>
      </c>
      <c r="V30" s="224"/>
      <c r="W30" s="225"/>
      <c r="X30" s="226"/>
      <c r="Y30" s="162"/>
      <c r="Z30" s="213" t="s">
        <v>198</v>
      </c>
      <c r="AA30" s="224"/>
      <c r="AB30" s="225"/>
      <c r="AC30" s="226"/>
    </row>
    <row r="31" spans="1:29" ht="13.5" customHeight="1">
      <c r="A31" s="214"/>
      <c r="B31" s="227"/>
      <c r="C31" s="228"/>
      <c r="D31" s="229"/>
      <c r="E31" s="162"/>
      <c r="F31" s="214"/>
      <c r="G31" s="227"/>
      <c r="H31" s="228"/>
      <c r="I31" s="229"/>
      <c r="J31" s="162"/>
      <c r="K31" s="214"/>
      <c r="L31" s="227"/>
      <c r="M31" s="228"/>
      <c r="N31" s="229"/>
      <c r="O31" s="162"/>
      <c r="P31" s="214"/>
      <c r="Q31" s="227"/>
      <c r="R31" s="228"/>
      <c r="S31" s="229"/>
      <c r="T31" s="162"/>
      <c r="U31" s="214"/>
      <c r="V31" s="227"/>
      <c r="W31" s="228"/>
      <c r="X31" s="229"/>
      <c r="Y31" s="162"/>
      <c r="Z31" s="214"/>
      <c r="AA31" s="227"/>
      <c r="AB31" s="228"/>
      <c r="AC31" s="229"/>
    </row>
    <row r="32" spans="1:29" ht="19.5" customHeight="1">
      <c r="A32" s="166" t="s">
        <v>199</v>
      </c>
      <c r="B32" s="167"/>
      <c r="C32" s="166" t="s">
        <v>215</v>
      </c>
      <c r="D32" s="166"/>
      <c r="E32" s="162"/>
      <c r="F32" s="166" t="s">
        <v>199</v>
      </c>
      <c r="G32" s="167"/>
      <c r="H32" s="166" t="s">
        <v>215</v>
      </c>
      <c r="I32" s="166"/>
      <c r="J32" s="162"/>
      <c r="K32" s="166" t="s">
        <v>199</v>
      </c>
      <c r="L32" s="167"/>
      <c r="M32" s="166" t="s">
        <v>215</v>
      </c>
      <c r="N32" s="166"/>
      <c r="O32" s="162"/>
      <c r="P32" s="166" t="s">
        <v>199</v>
      </c>
      <c r="Q32" s="167"/>
      <c r="R32" s="166" t="s">
        <v>215</v>
      </c>
      <c r="S32" s="166"/>
      <c r="T32" s="162"/>
      <c r="U32" s="166" t="s">
        <v>199</v>
      </c>
      <c r="V32" s="167"/>
      <c r="W32" s="166" t="s">
        <v>215</v>
      </c>
      <c r="X32" s="166"/>
      <c r="Y32" s="162"/>
      <c r="Z32" s="166" t="s">
        <v>199</v>
      </c>
      <c r="AA32" s="167"/>
      <c r="AB32" s="166" t="s">
        <v>215</v>
      </c>
      <c r="AC32" s="166"/>
    </row>
    <row r="33" spans="1:29" ht="19.5" customHeight="1">
      <c r="A33" s="166" t="s">
        <v>18</v>
      </c>
      <c r="B33" s="166"/>
      <c r="C33" s="157" t="s">
        <v>17</v>
      </c>
      <c r="D33" s="163"/>
      <c r="E33" s="162"/>
      <c r="F33" s="166" t="s">
        <v>18</v>
      </c>
      <c r="G33" s="166"/>
      <c r="H33" s="157" t="s">
        <v>17</v>
      </c>
      <c r="I33" s="163"/>
      <c r="J33" s="162"/>
      <c r="K33" s="166" t="s">
        <v>18</v>
      </c>
      <c r="L33" s="166"/>
      <c r="M33" s="157" t="s">
        <v>17</v>
      </c>
      <c r="N33" s="163"/>
      <c r="O33" s="162"/>
      <c r="P33" s="166" t="s">
        <v>18</v>
      </c>
      <c r="Q33" s="166"/>
      <c r="R33" s="157" t="s">
        <v>17</v>
      </c>
      <c r="S33" s="163"/>
      <c r="T33" s="162"/>
      <c r="U33" s="166" t="s">
        <v>18</v>
      </c>
      <c r="V33" s="166"/>
      <c r="W33" s="157" t="s">
        <v>17</v>
      </c>
      <c r="X33" s="163"/>
      <c r="Y33" s="162"/>
      <c r="Z33" s="166" t="s">
        <v>18</v>
      </c>
      <c r="AA33" s="166"/>
      <c r="AB33" s="157" t="s">
        <v>17</v>
      </c>
      <c r="AC33" s="163"/>
    </row>
    <row r="34" spans="1:29" ht="19.5" customHeight="1">
      <c r="A34" s="166" t="s">
        <v>200</v>
      </c>
      <c r="B34" s="230"/>
      <c r="C34" s="231"/>
      <c r="D34" s="232"/>
      <c r="E34" s="162"/>
      <c r="F34" s="166" t="s">
        <v>200</v>
      </c>
      <c r="G34" s="230"/>
      <c r="H34" s="231"/>
      <c r="I34" s="232"/>
      <c r="J34" s="162"/>
      <c r="K34" s="166" t="s">
        <v>200</v>
      </c>
      <c r="L34" s="230"/>
      <c r="M34" s="231"/>
      <c r="N34" s="232"/>
      <c r="O34" s="162"/>
      <c r="P34" s="166" t="s">
        <v>200</v>
      </c>
      <c r="Q34" s="230"/>
      <c r="R34" s="231"/>
      <c r="S34" s="232"/>
      <c r="T34" s="162"/>
      <c r="U34" s="166" t="s">
        <v>200</v>
      </c>
      <c r="V34" s="230"/>
      <c r="W34" s="231"/>
      <c r="X34" s="232"/>
      <c r="Y34" s="162"/>
      <c r="Z34" s="166" t="s">
        <v>200</v>
      </c>
      <c r="AA34" s="230"/>
      <c r="AB34" s="231"/>
      <c r="AC34" s="232"/>
    </row>
    <row r="35" spans="1:29" ht="19.5" customHeight="1">
      <c r="A35" s="166" t="s">
        <v>201</v>
      </c>
      <c r="B35" s="221"/>
      <c r="C35" s="222"/>
      <c r="D35" s="223"/>
      <c r="E35" s="162"/>
      <c r="F35" s="166" t="s">
        <v>201</v>
      </c>
      <c r="G35" s="221"/>
      <c r="H35" s="222"/>
      <c r="I35" s="223"/>
      <c r="J35" s="162"/>
      <c r="K35" s="166" t="s">
        <v>201</v>
      </c>
      <c r="L35" s="221"/>
      <c r="M35" s="222"/>
      <c r="N35" s="223"/>
      <c r="O35" s="162"/>
      <c r="P35" s="166" t="s">
        <v>201</v>
      </c>
      <c r="Q35" s="221"/>
      <c r="R35" s="222"/>
      <c r="S35" s="223"/>
      <c r="T35" s="162"/>
      <c r="U35" s="166" t="s">
        <v>201</v>
      </c>
      <c r="V35" s="221"/>
      <c r="W35" s="222"/>
      <c r="X35" s="223"/>
      <c r="Y35" s="162"/>
      <c r="Z35" s="166" t="s">
        <v>201</v>
      </c>
      <c r="AA35" s="221"/>
      <c r="AB35" s="222"/>
      <c r="AC35" s="223"/>
    </row>
    <row r="36" spans="1:29" ht="13.5" customHeight="1">
      <c r="A36" s="213" t="s">
        <v>202</v>
      </c>
      <c r="B36" s="215"/>
      <c r="C36" s="216"/>
      <c r="D36" s="217"/>
      <c r="E36" s="162"/>
      <c r="F36" s="213" t="s">
        <v>202</v>
      </c>
      <c r="G36" s="215"/>
      <c r="H36" s="216"/>
      <c r="I36" s="217"/>
      <c r="J36" s="162"/>
      <c r="K36" s="213" t="s">
        <v>202</v>
      </c>
      <c r="L36" s="215"/>
      <c r="M36" s="216"/>
      <c r="N36" s="217"/>
      <c r="O36" s="162"/>
      <c r="P36" s="213" t="s">
        <v>202</v>
      </c>
      <c r="Q36" s="215"/>
      <c r="R36" s="216"/>
      <c r="S36" s="217"/>
      <c r="T36" s="162"/>
      <c r="U36" s="213" t="s">
        <v>202</v>
      </c>
      <c r="V36" s="215"/>
      <c r="W36" s="216"/>
      <c r="X36" s="217"/>
      <c r="Y36" s="164"/>
      <c r="Z36" s="213" t="s">
        <v>202</v>
      </c>
      <c r="AA36" s="215"/>
      <c r="AB36" s="216"/>
      <c r="AC36" s="217"/>
    </row>
    <row r="37" spans="1:29" ht="13.5" customHeight="1">
      <c r="A37" s="214"/>
      <c r="B37" s="218"/>
      <c r="C37" s="219"/>
      <c r="D37" s="220"/>
      <c r="E37" s="162"/>
      <c r="F37" s="214"/>
      <c r="G37" s="218"/>
      <c r="H37" s="219"/>
      <c r="I37" s="220"/>
      <c r="J37" s="162"/>
      <c r="K37" s="214"/>
      <c r="L37" s="218"/>
      <c r="M37" s="219"/>
      <c r="N37" s="220"/>
      <c r="O37" s="162"/>
      <c r="P37" s="214"/>
      <c r="Q37" s="218"/>
      <c r="R37" s="219"/>
      <c r="S37" s="220"/>
      <c r="T37" s="162"/>
      <c r="U37" s="214"/>
      <c r="V37" s="218"/>
      <c r="W37" s="219"/>
      <c r="X37" s="220"/>
      <c r="Y37" s="164"/>
      <c r="Z37" s="214"/>
      <c r="AA37" s="218"/>
      <c r="AB37" s="219"/>
      <c r="AC37" s="220"/>
    </row>
    <row r="38" spans="1:29" ht="9.75" customHeight="1">
      <c r="A38" s="158"/>
      <c r="B38" s="159"/>
      <c r="C38" s="159"/>
      <c r="D38" s="159"/>
      <c r="E38" s="152"/>
      <c r="F38" s="160"/>
      <c r="G38" s="161"/>
      <c r="H38" s="161"/>
      <c r="I38" s="161"/>
      <c r="J38" s="152"/>
      <c r="K38" s="160"/>
      <c r="L38" s="161"/>
      <c r="M38" s="161"/>
      <c r="N38" s="161"/>
      <c r="O38" s="152"/>
      <c r="P38" s="160"/>
      <c r="Q38" s="161"/>
      <c r="R38" s="161"/>
      <c r="S38" s="161"/>
      <c r="T38" s="152"/>
      <c r="U38" s="160"/>
      <c r="V38" s="161"/>
      <c r="W38" s="161"/>
      <c r="X38" s="161"/>
      <c r="Y38" s="152"/>
      <c r="Z38" s="160"/>
      <c r="AA38" s="161"/>
      <c r="AB38" s="161"/>
      <c r="AC38" s="161"/>
    </row>
  </sheetData>
  <mergeCells count="129">
    <mergeCell ref="A1:D2"/>
    <mergeCell ref="A4:D4"/>
    <mergeCell ref="F4:I4"/>
    <mergeCell ref="K4:N4"/>
    <mergeCell ref="P4:S4"/>
    <mergeCell ref="U4:X4"/>
    <mergeCell ref="Z4:AC4"/>
    <mergeCell ref="A5:A6"/>
    <mergeCell ref="B5:D6"/>
    <mergeCell ref="F5:F6"/>
    <mergeCell ref="G5:I6"/>
    <mergeCell ref="K5:K6"/>
    <mergeCell ref="L5:N6"/>
    <mergeCell ref="P5:P6"/>
    <mergeCell ref="Q5:S6"/>
    <mergeCell ref="U5:U6"/>
    <mergeCell ref="V5:X6"/>
    <mergeCell ref="Z5:Z6"/>
    <mergeCell ref="AA5:AC6"/>
    <mergeCell ref="B9:D9"/>
    <mergeCell ref="G9:I9"/>
    <mergeCell ref="L9:N9"/>
    <mergeCell ref="Q9:S9"/>
    <mergeCell ref="V9:X9"/>
    <mergeCell ref="AA9:AC9"/>
    <mergeCell ref="B10:D10"/>
    <mergeCell ref="G10:I10"/>
    <mergeCell ref="L10:N10"/>
    <mergeCell ref="Q10:S10"/>
    <mergeCell ref="V10:X10"/>
    <mergeCell ref="AA10:AC10"/>
    <mergeCell ref="Z11:Z12"/>
    <mergeCell ref="AA11:AC12"/>
    <mergeCell ref="A11:A12"/>
    <mergeCell ref="B11:D12"/>
    <mergeCell ref="F11:F12"/>
    <mergeCell ref="G11:I12"/>
    <mergeCell ref="K11:K12"/>
    <mergeCell ref="L11:N12"/>
    <mergeCell ref="P11:P12"/>
    <mergeCell ref="Q11:S12"/>
    <mergeCell ref="U11:U12"/>
    <mergeCell ref="V11:X12"/>
    <mergeCell ref="Z17:AC17"/>
    <mergeCell ref="A18:A19"/>
    <mergeCell ref="B18:D19"/>
    <mergeCell ref="F18:F19"/>
    <mergeCell ref="G18:I19"/>
    <mergeCell ref="K18:K19"/>
    <mergeCell ref="L18:N19"/>
    <mergeCell ref="P18:P19"/>
    <mergeCell ref="A14:D15"/>
    <mergeCell ref="A17:D17"/>
    <mergeCell ref="F17:I17"/>
    <mergeCell ref="K17:N17"/>
    <mergeCell ref="P17:S17"/>
    <mergeCell ref="U17:X17"/>
    <mergeCell ref="Q18:S19"/>
    <mergeCell ref="U18:U19"/>
    <mergeCell ref="V18:X19"/>
    <mergeCell ref="Z18:Z19"/>
    <mergeCell ref="AA18:AC19"/>
    <mergeCell ref="B22:D22"/>
    <mergeCell ref="G22:I22"/>
    <mergeCell ref="L22:N22"/>
    <mergeCell ref="Q22:S22"/>
    <mergeCell ref="V22:X22"/>
    <mergeCell ref="A26:D27"/>
    <mergeCell ref="AA22:AC22"/>
    <mergeCell ref="Z24:Z25"/>
    <mergeCell ref="AA24:AC25"/>
    <mergeCell ref="A24:A25"/>
    <mergeCell ref="B24:D25"/>
    <mergeCell ref="F24:F25"/>
    <mergeCell ref="G24:I25"/>
    <mergeCell ref="K24:K25"/>
    <mergeCell ref="L24:N25"/>
    <mergeCell ref="B23:D23"/>
    <mergeCell ref="P24:P25"/>
    <mergeCell ref="Q24:S25"/>
    <mergeCell ref="U24:U25"/>
    <mergeCell ref="V24:X25"/>
    <mergeCell ref="G23:I23"/>
    <mergeCell ref="L23:N23"/>
    <mergeCell ref="Q23:S23"/>
    <mergeCell ref="V23:X23"/>
    <mergeCell ref="AA23:AC23"/>
    <mergeCell ref="Z30:Z31"/>
    <mergeCell ref="AA30:AC31"/>
    <mergeCell ref="B34:D34"/>
    <mergeCell ref="G34:I34"/>
    <mergeCell ref="L34:N34"/>
    <mergeCell ref="Q34:S34"/>
    <mergeCell ref="V34:X34"/>
    <mergeCell ref="AA34:AC34"/>
    <mergeCell ref="Z29:AC29"/>
    <mergeCell ref="B30:D31"/>
    <mergeCell ref="F30:F31"/>
    <mergeCell ref="G30:I31"/>
    <mergeCell ref="K30:K31"/>
    <mergeCell ref="L30:N31"/>
    <mergeCell ref="P30:P31"/>
    <mergeCell ref="Q30:S31"/>
    <mergeCell ref="U30:U31"/>
    <mergeCell ref="A29:D29"/>
    <mergeCell ref="F29:I29"/>
    <mergeCell ref="K29:N29"/>
    <mergeCell ref="P29:S29"/>
    <mergeCell ref="U29:X29"/>
    <mergeCell ref="V30:X31"/>
    <mergeCell ref="A30:A31"/>
    <mergeCell ref="U36:U37"/>
    <mergeCell ref="V36:X37"/>
    <mergeCell ref="B35:D35"/>
    <mergeCell ref="G35:I35"/>
    <mergeCell ref="L35:N35"/>
    <mergeCell ref="Q35:S35"/>
    <mergeCell ref="V35:X35"/>
    <mergeCell ref="AA35:AC35"/>
    <mergeCell ref="Z36:Z37"/>
    <mergeCell ref="AA36:AC37"/>
    <mergeCell ref="A36:A37"/>
    <mergeCell ref="B36:D37"/>
    <mergeCell ref="F36:F37"/>
    <mergeCell ref="G36:I37"/>
    <mergeCell ref="K36:K37"/>
    <mergeCell ref="L36:N37"/>
    <mergeCell ref="P36:P37"/>
    <mergeCell ref="Q36:S37"/>
  </mergeCells>
  <phoneticPr fontId="2"/>
  <printOptions horizontalCentered="1"/>
  <pageMargins left="0.19685039370078741" right="0" top="0.59055118110236227" bottom="1.34" header="0.51181102362204722" footer="1.26"/>
  <pageSetup paperSize="9" scale="72" fitToHeight="2" orientation="landscape" horizontalDpi="300" verticalDpi="300" r:id="rId1"/>
  <headerFooter alignWithMargins="0"/>
  <rowBreaks count="1" manualBreakCount="1">
    <brk id="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2014年度版</vt:lpstr>
      <vt:lpstr>2014年度版 (2)</vt:lpstr>
      <vt:lpstr>担当者名</vt:lpstr>
      <vt:lpstr>商品リスト</vt:lpstr>
      <vt:lpstr>写真台帳</vt:lpstr>
      <vt:lpstr>'2014年度版'!Print_Area</vt:lpstr>
      <vt:lpstr>'2014年度版 (2)'!Print_Area</vt:lpstr>
      <vt:lpstr>写真台帳!Print_Area</vt:lpstr>
      <vt:lpstr>商品リスト!Print_Area</vt:lpstr>
      <vt:lpstr>商品リスト!Print_Titles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2021-06-24T00:34:35Z</cp:lastPrinted>
  <dcterms:modified xsi:type="dcterms:W3CDTF">2021-06-24T00:36:10Z</dcterms:modified>
</cp:coreProperties>
</file>